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66925"/>
  <mc:AlternateContent xmlns:mc="http://schemas.openxmlformats.org/markup-compatibility/2006">
    <mc:Choice Requires="x15">
      <x15ac:absPath xmlns:x15ac="http://schemas.microsoft.com/office/spreadsheetml/2010/11/ac" url="\\lb17z0252\TaikiFS\07 温暖化防止推進\□R4年度□\05_ひょうご版再エネ100\05_事業者アンケート\"/>
    </mc:Choice>
  </mc:AlternateContent>
  <xr:revisionPtr revIDLastSave="0" documentId="13_ncr:1_{69023A2A-1016-4DFF-B625-7D99E46A089E}" xr6:coauthVersionLast="47" xr6:coauthVersionMax="47" xr10:uidLastSave="{00000000-0000-0000-0000-000000000000}"/>
  <bookViews>
    <workbookView xWindow="-120" yWindow="-120" windowWidth="20730" windowHeight="11160" xr2:uid="{00000000-000D-0000-FFFF-FFFF00000000}"/>
  </bookViews>
  <sheets>
    <sheet name="回答様式" sheetId="1" r:id="rId1"/>
    <sheet name="Data" sheetId="21" state="hidden" r:id="rId2"/>
    <sheet name="Project" sheetId="15" state="hidden" r:id="rId3"/>
    <sheet name="選択肢" sheetId="9" state="hidden" r:id="rId4"/>
    <sheet name="産業分類" sheetId="22" state="hidden" r:id="rId5"/>
  </sheets>
  <definedNames>
    <definedName name="_xlnm.Print_Area" localSheetId="0">回答様式!$A$1:$R$166</definedName>
    <definedName name="その他サービス業">産業分類!$R$2:$R$10</definedName>
    <definedName name="医療・福祉">産業分類!$P$2:$P$4</definedName>
    <definedName name="運輸業・郵便業">産業分類!$H$2:$H$9</definedName>
    <definedName name="卸売業・小売業">産業分類!$I$2:$I$13</definedName>
    <definedName name="学術研究・専門・技術サービス業">産業分類!$L$2:$L$5</definedName>
    <definedName name="漁業">産業分類!$B$2:$B$3</definedName>
    <definedName name="教育・学習支援業">産業分類!$O$2:$O$3</definedName>
    <definedName name="金融業・保険業">産業分類!$J$2:$J$12</definedName>
    <definedName name="建設業">産業分類!$D$2:$D$4</definedName>
    <definedName name="公務">産業分類!$S$2:$S$3</definedName>
    <definedName name="鉱業・採石業・砂利採取業">産業分類!$C$2:$C$8</definedName>
    <definedName name="宿泊業・飲食サービス業">産業分類!$M$2:$M$4</definedName>
    <definedName name="情報通信業">産業分類!$G$2:$G$6</definedName>
    <definedName name="生活関連サービス業・娯楽業">産業分類!$N$2:$N$4</definedName>
    <definedName name="製造業">産業分類!$E$2:$E$25</definedName>
    <definedName name="大分類">産業分類!$A$1:$T$1</definedName>
    <definedName name="電気・ガス・熱供給・水道業">産業分類!$F$2:$F$5</definedName>
    <definedName name="農業・林業">産業分類!$A$2:$A$3</definedName>
    <definedName name="不動産業・物品賃貸業">産業分類!$K$2:$K$4</definedName>
    <definedName name="複合サービス事業">産業分類!$Q$2:$Q$4</definedName>
    <definedName name="分類不能の産業">産業分類!$T$2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A2" i="21" l="1"/>
  <c r="CI2" i="21"/>
  <c r="CC2" i="21"/>
  <c r="BT2" i="21"/>
  <c r="BM2" i="21"/>
  <c r="BF2" i="21"/>
  <c r="BB2" i="21"/>
  <c r="AI2" i="21"/>
  <c r="AB2" i="21"/>
  <c r="CP2" i="21" l="1"/>
  <c r="CL2" i="21"/>
  <c r="CM2" i="21"/>
  <c r="CN2" i="21"/>
  <c r="CO2" i="21"/>
  <c r="CK2" i="21"/>
  <c r="CJ2" i="21"/>
  <c r="CD2" i="21"/>
  <c r="CE2" i="21"/>
  <c r="CF2" i="21"/>
  <c r="CG2" i="21"/>
  <c r="CH2" i="21"/>
  <c r="Q2" i="21"/>
  <c r="P2" i="21"/>
  <c r="J1" i="9"/>
  <c r="AN2" i="9"/>
  <c r="AM2" i="9"/>
  <c r="N53" i="1"/>
  <c r="N55" i="1"/>
  <c r="N54" i="1"/>
  <c r="CR2" i="21"/>
  <c r="P55" i="1" l="1"/>
  <c r="AO2" i="21"/>
  <c r="AK2" i="21"/>
  <c r="O2" i="21"/>
  <c r="N2" i="21"/>
  <c r="M2" i="21"/>
  <c r="F54" i="1" l="1"/>
  <c r="R2" i="21" s="1"/>
  <c r="H2" i="21"/>
  <c r="I2" i="21"/>
  <c r="K46" i="1"/>
  <c r="K44" i="1"/>
  <c r="K45" i="1"/>
  <c r="AM2" i="21"/>
  <c r="CZ2" i="21"/>
  <c r="CY2" i="21"/>
  <c r="CX2" i="21"/>
  <c r="CW2" i="21"/>
  <c r="CV2" i="21"/>
  <c r="CU2" i="21"/>
  <c r="CT2" i="21"/>
  <c r="CS2" i="21"/>
  <c r="AH2" i="21"/>
  <c r="AG2" i="21"/>
  <c r="AF2" i="21"/>
  <c r="AE2" i="21"/>
  <c r="AD2" i="21"/>
  <c r="AC2" i="21"/>
  <c r="AA2" i="21"/>
  <c r="Z2" i="21"/>
  <c r="Y2" i="21"/>
  <c r="X2" i="21"/>
  <c r="W2" i="21"/>
  <c r="V2" i="21"/>
  <c r="U2" i="21"/>
  <c r="T2" i="21"/>
  <c r="CB2" i="21"/>
  <c r="CA2" i="21"/>
  <c r="BZ2" i="21"/>
  <c r="BY2" i="21"/>
  <c r="BX2" i="21"/>
  <c r="BW2" i="21"/>
  <c r="BV2" i="21"/>
  <c r="BU2" i="21"/>
  <c r="BS2" i="21"/>
  <c r="BR2" i="21"/>
  <c r="BQ2" i="21"/>
  <c r="BP2" i="21"/>
  <c r="BO2" i="21"/>
  <c r="BN2" i="21"/>
  <c r="BL2" i="21"/>
  <c r="BK2" i="21"/>
  <c r="BJ2" i="21"/>
  <c r="BI2" i="21"/>
  <c r="BH2" i="21"/>
  <c r="BG2" i="21"/>
  <c r="BE2" i="21"/>
  <c r="BD2" i="21"/>
  <c r="BC2" i="21"/>
  <c r="BA2" i="21"/>
  <c r="AZ2" i="21"/>
  <c r="AY2" i="21"/>
  <c r="AX2" i="21"/>
  <c r="AW2" i="21"/>
  <c r="AV2" i="21"/>
  <c r="AU2" i="21"/>
  <c r="AT2" i="21"/>
  <c r="AS2" i="21"/>
  <c r="AR2" i="21"/>
  <c r="AQ2" i="21"/>
  <c r="AP2" i="21"/>
  <c r="J2" i="21"/>
  <c r="G2" i="21"/>
  <c r="F2" i="21"/>
  <c r="E2" i="21"/>
  <c r="D2" i="21"/>
  <c r="C2" i="21"/>
  <c r="B2" i="21"/>
  <c r="A2" i="21"/>
  <c r="N45" i="1" l="1"/>
  <c r="N44" i="1"/>
  <c r="N46" i="1"/>
  <c r="L1" i="9" l="1"/>
  <c r="L6" i="9" s="1"/>
  <c r="AR1" i="9"/>
  <c r="CQ2" i="21" s="1"/>
  <c r="H1" i="9"/>
  <c r="AR3" i="9" l="1"/>
  <c r="AR6" i="9"/>
  <c r="H5" i="9"/>
  <c r="L2" i="21"/>
  <c r="L2" i="9"/>
  <c r="L5" i="9"/>
  <c r="L4" i="9"/>
  <c r="L3" i="9"/>
  <c r="AR2" i="9"/>
  <c r="AR5" i="9"/>
  <c r="AR4" i="9"/>
  <c r="H4" i="9"/>
  <c r="H2" i="9"/>
  <c r="H3" i="9"/>
  <c r="E3" i="15"/>
  <c r="F3" i="15"/>
  <c r="E4" i="15"/>
  <c r="F4" i="15"/>
  <c r="E5" i="15"/>
  <c r="F5" i="15"/>
  <c r="E6" i="15"/>
  <c r="F6" i="15"/>
  <c r="E7" i="15"/>
  <c r="F7" i="15"/>
  <c r="E8" i="15"/>
  <c r="F8" i="15"/>
  <c r="E9" i="15"/>
  <c r="F9" i="15"/>
  <c r="E10" i="15"/>
  <c r="F10" i="15"/>
  <c r="E11" i="15"/>
  <c r="F11" i="15"/>
  <c r="F2" i="15"/>
  <c r="E2" i="15"/>
  <c r="S2" i="21" l="1"/>
  <c r="C3" i="15"/>
  <c r="D3" i="15"/>
  <c r="G3" i="15"/>
  <c r="H3" i="15"/>
  <c r="I3" i="15"/>
  <c r="C4" i="15"/>
  <c r="D4" i="15"/>
  <c r="G4" i="15"/>
  <c r="H4" i="15"/>
  <c r="I4" i="15"/>
  <c r="C5" i="15"/>
  <c r="D5" i="15"/>
  <c r="G5" i="15"/>
  <c r="H5" i="15"/>
  <c r="I5" i="15"/>
  <c r="C6" i="15"/>
  <c r="D6" i="15"/>
  <c r="G6" i="15"/>
  <c r="H6" i="15"/>
  <c r="I6" i="15"/>
  <c r="C7" i="15"/>
  <c r="D7" i="15"/>
  <c r="G7" i="15"/>
  <c r="H7" i="15"/>
  <c r="I7" i="15"/>
  <c r="C8" i="15"/>
  <c r="D8" i="15"/>
  <c r="G8" i="15"/>
  <c r="H8" i="15"/>
  <c r="I8" i="15"/>
  <c r="C9" i="15"/>
  <c r="D9" i="15"/>
  <c r="G9" i="15"/>
  <c r="H9" i="15"/>
  <c r="I9" i="15"/>
  <c r="C10" i="15"/>
  <c r="D10" i="15"/>
  <c r="G10" i="15"/>
  <c r="H10" i="15"/>
  <c r="I10" i="15"/>
  <c r="C11" i="15"/>
  <c r="D11" i="15"/>
  <c r="G11" i="15"/>
  <c r="H11" i="15"/>
  <c r="I11" i="15"/>
  <c r="I2" i="15"/>
  <c r="H2" i="15"/>
  <c r="G2" i="15"/>
  <c r="D2" i="15"/>
  <c r="C2" i="15"/>
  <c r="B2" i="15"/>
  <c r="B3" i="15" s="1"/>
  <c r="B4" i="15" s="1"/>
  <c r="B5" i="15" s="1"/>
  <c r="B6" i="15" s="1"/>
  <c r="B7" i="15" s="1"/>
  <c r="B8" i="15" s="1"/>
  <c r="B9" i="15" s="1"/>
  <c r="B10" i="15" s="1"/>
  <c r="B11" i="15" s="1"/>
  <c r="Z1" i="9"/>
  <c r="Z6" i="9" l="1"/>
  <c r="AN2" i="21"/>
  <c r="Z3" i="9"/>
  <c r="X1" i="9"/>
  <c r="F1" i="9"/>
  <c r="D1" i="9"/>
  <c r="D3" i="9" s="1"/>
  <c r="X2" i="9" l="1"/>
  <c r="AL2" i="21"/>
  <c r="F10" i="9"/>
  <c r="K2" i="21"/>
  <c r="D34" i="9"/>
  <c r="D10" i="9"/>
  <c r="F5" i="9"/>
  <c r="X6" i="9"/>
  <c r="D18" i="9"/>
  <c r="F3" i="9"/>
  <c r="D26" i="9"/>
  <c r="Z5" i="9"/>
  <c r="F8" i="9"/>
  <c r="F7" i="9"/>
  <c r="F2" i="9"/>
  <c r="F9" i="9"/>
  <c r="F6" i="9"/>
  <c r="D42" i="9"/>
  <c r="X5" i="9"/>
  <c r="D41" i="9"/>
  <c r="D33" i="9"/>
  <c r="D25" i="9"/>
  <c r="D17" i="9"/>
  <c r="D9" i="9"/>
  <c r="X4" i="9"/>
  <c r="Z2" i="9"/>
  <c r="D40" i="9"/>
  <c r="D32" i="9"/>
  <c r="D24" i="9"/>
  <c r="D16" i="9"/>
  <c r="D8" i="9"/>
  <c r="X3" i="9"/>
  <c r="D39" i="9"/>
  <c r="D31" i="9"/>
  <c r="D23" i="9"/>
  <c r="D15" i="9"/>
  <c r="D7" i="9"/>
  <c r="Z4" i="9"/>
  <c r="D38" i="9"/>
  <c r="D30" i="9"/>
  <c r="D22" i="9"/>
  <c r="D14" i="9"/>
  <c r="D6" i="9"/>
  <c r="F4" i="9"/>
  <c r="D37" i="9"/>
  <c r="D29" i="9"/>
  <c r="D21" i="9"/>
  <c r="D13" i="9"/>
  <c r="D5" i="9"/>
  <c r="D36" i="9"/>
  <c r="D28" i="9"/>
  <c r="D20" i="9"/>
  <c r="D12" i="9"/>
  <c r="D4" i="9"/>
  <c r="D2" i="9"/>
  <c r="D35" i="9"/>
  <c r="D27" i="9"/>
  <c r="D19" i="9"/>
  <c r="D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田中勇伍</author>
    <author>y-tanaka</author>
  </authors>
  <commentList>
    <comment ref="B79" authorId="0" shapeId="0" xr:uid="{1C17C3E6-9FA7-449C-86E2-1C9536D82E7E}">
      <text>
        <r>
          <rPr>
            <b/>
            <sz val="9"/>
            <color indexed="81"/>
            <rFont val="MS P ゴシック"/>
            <family val="3"/>
            <charset val="128"/>
          </rPr>
          <t>※１　ディーゼル発電機、コジェネレーションシステム、バイオマス発電設備、中小水力発電設備、太陽光発電設備、風力発電設備、蓄電設備、バイオマスボイラ、太陽熱温水器、その他（欄外に内容を記載）、から選択ください</t>
        </r>
      </text>
    </comment>
    <comment ref="F79" authorId="1" shapeId="0" xr:uid="{95737AE3-2C34-4570-9E3D-2D0A06FA4116}">
      <text>
        <r>
          <rPr>
            <b/>
            <sz val="9"/>
            <color indexed="81"/>
            <rFont val="MS P ゴシック"/>
            <family val="3"/>
            <charset val="128"/>
          </rPr>
          <t>※２　蓄電設備は容量（kWh）をご記入ください。また、定格出力（ｋW）で表記できない場合は、代わりに規模・能力とその単位を、カタログ値等を参考にご記入ください</t>
        </r>
      </text>
    </comment>
  </commentList>
</comments>
</file>

<file path=xl/sharedStrings.xml><?xml version="1.0" encoding="utf-8"?>
<sst xmlns="http://schemas.openxmlformats.org/spreadsheetml/2006/main" count="574" uniqueCount="547">
  <si>
    <t>事業所名</t>
    <rPh sb="0" eb="3">
      <t>ジギョウショ</t>
    </rPh>
    <rPh sb="3" eb="4">
      <t>メイ</t>
    </rPh>
    <phoneticPr fontId="1"/>
  </si>
  <si>
    <t>メールアドレス</t>
    <phoneticPr fontId="1"/>
  </si>
  <si>
    <t>電話番号</t>
    <rPh sb="0" eb="2">
      <t>デンワ</t>
    </rPh>
    <rPh sb="2" eb="4">
      <t>バンゴウ</t>
    </rPh>
    <phoneticPr fontId="1"/>
  </si>
  <si>
    <t>所属・氏名</t>
    <rPh sb="0" eb="2">
      <t>ショゾク</t>
    </rPh>
    <rPh sb="3" eb="5">
      <t>シメイ</t>
    </rPh>
    <phoneticPr fontId="1"/>
  </si>
  <si>
    <t>ご回答者様に関する情報</t>
    <rPh sb="1" eb="3">
      <t>カイトウ</t>
    </rPh>
    <rPh sb="3" eb="4">
      <t>シャ</t>
    </rPh>
    <rPh sb="4" eb="5">
      <t>サマ</t>
    </rPh>
    <rPh sb="6" eb="7">
      <t>カン</t>
    </rPh>
    <rPh sb="9" eb="11">
      <t>ジョウホウ</t>
    </rPh>
    <phoneticPr fontId="1"/>
  </si>
  <si>
    <t>アンケートは以上です。ご協力いただき、誠にありがとうございました。</t>
    <rPh sb="6" eb="8">
      <t>イジョウ</t>
    </rPh>
    <rPh sb="12" eb="14">
      <t>キョウリョク</t>
    </rPh>
    <rPh sb="19" eb="20">
      <t>マコト</t>
    </rPh>
    <phoneticPr fontId="1"/>
  </si>
  <si>
    <t>(2) 業種</t>
    <rPh sb="4" eb="6">
      <t>ギョウシュ</t>
    </rPh>
    <phoneticPr fontId="1"/>
  </si>
  <si>
    <t>(3) 所在地</t>
    <rPh sb="4" eb="7">
      <t>ショザイチ</t>
    </rPh>
    <phoneticPr fontId="1"/>
  </si>
  <si>
    <t>(4) 従業員数</t>
    <rPh sb="4" eb="8">
      <t>ジュウギョウインスウ</t>
    </rPh>
    <phoneticPr fontId="1"/>
  </si>
  <si>
    <t>農業</t>
  </si>
  <si>
    <t>林業</t>
  </si>
  <si>
    <t>漁業</t>
  </si>
  <si>
    <t>漁業（水産養殖業を除く）</t>
  </si>
  <si>
    <t>水産養殖業</t>
  </si>
  <si>
    <t>金属鉱業</t>
  </si>
  <si>
    <t>石炭・亜炭鉱業</t>
  </si>
  <si>
    <t>原油・天然ガス鉱業</t>
  </si>
  <si>
    <t>採石業，砂・砂利・玉石採取業</t>
  </si>
  <si>
    <t>窯業原料用鉱物鉱業（耐火物・陶磁器・ガラス・セメント原料用に限る）</t>
  </si>
  <si>
    <t>その他の鉱業</t>
  </si>
  <si>
    <t>建設業</t>
  </si>
  <si>
    <t>総合工事業</t>
  </si>
  <si>
    <t>職別工事業(設備工事業を除く)</t>
  </si>
  <si>
    <t>設備工事業</t>
  </si>
  <si>
    <t>製造業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</si>
  <si>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</si>
  <si>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</si>
  <si>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</si>
  <si>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</si>
  <si>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</si>
  <si>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</si>
  <si>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</si>
  <si>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</si>
  <si>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</si>
  <si>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</si>
  <si>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</si>
  <si>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</si>
  <si>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</si>
  <si>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</si>
  <si>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</si>
  <si>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</si>
  <si>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</si>
  <si>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</si>
  <si>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</si>
  <si>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</si>
  <si>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</si>
  <si>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</si>
  <si>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</si>
  <si>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</si>
  <si>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電気・ガス・熱供給・水道業</t>
  </si>
  <si>
    <t>電気業</t>
  </si>
  <si>
    <t>ガス業</t>
  </si>
  <si>
    <t>熱供給業</t>
  </si>
  <si>
    <t>水道業</t>
  </si>
  <si>
    <t>情報通信業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</si>
  <si>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</si>
  <si>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</si>
  <si>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</si>
  <si>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</si>
  <si>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</si>
  <si>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</si>
  <si>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</si>
  <si>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</si>
  <si>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</si>
  <si>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</si>
  <si>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</si>
  <si>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</si>
  <si>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</si>
  <si>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</si>
  <si>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</si>
  <si>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</si>
  <si>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</si>
  <si>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</si>
  <si>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</si>
  <si>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</si>
  <si>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</si>
  <si>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</si>
  <si>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</si>
  <si>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</si>
  <si>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</si>
  <si>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</si>
  <si>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</si>
  <si>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</si>
  <si>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</si>
  <si>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</si>
  <si>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</si>
  <si>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</si>
  <si>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</si>
  <si>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</si>
  <si>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</si>
  <si>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</si>
  <si>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</si>
  <si>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</si>
  <si>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</si>
  <si>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</si>
  <si>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</si>
  <si>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</si>
  <si>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</si>
  <si>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</si>
  <si>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</si>
  <si>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</si>
  <si>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</si>
  <si>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</si>
  <si>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</si>
  <si>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複合サービス事業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</si>
  <si>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</si>
  <si>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</si>
  <si>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</si>
  <si>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</si>
  <si>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</si>
  <si>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</si>
  <si>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</si>
  <si>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</si>
  <si>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</si>
  <si>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</si>
  <si>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</si>
  <si>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</si>
  <si>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</si>
  <si>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</si>
  <si>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</si>
  <si>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</si>
  <si>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</si>
  <si>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</si>
  <si>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</si>
  <si>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</si>
  <si>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</si>
  <si>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</si>
  <si>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</si>
  <si>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</si>
  <si>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</si>
  <si>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</si>
  <si>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</si>
  <si>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</si>
  <si>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</si>
  <si>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</si>
  <si>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</si>
  <si>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</si>
  <si>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</si>
  <si>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</si>
  <si>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</si>
  <si>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</si>
  <si>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</si>
  <si>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</si>
  <si>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</si>
  <si>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</si>
  <si>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</si>
  <si>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</si>
  <si>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</si>
  <si>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</si>
  <si>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</si>
  <si>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</si>
  <si>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</si>
  <si>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</si>
  <si>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</si>
  <si>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</si>
  <si>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太子町</t>
  </si>
  <si>
    <t>上郡町</t>
  </si>
  <si>
    <t>佐用町</t>
  </si>
  <si>
    <t>香美町</t>
  </si>
  <si>
    <t>新温泉町</t>
  </si>
  <si>
    <t>① 1~4人</t>
    <rPh sb="5" eb="6">
      <t>ニン</t>
    </rPh>
    <phoneticPr fontId="1"/>
  </si>
  <si>
    <t>② 5~9人</t>
    <rPh sb="5" eb="6">
      <t>ニン</t>
    </rPh>
    <phoneticPr fontId="1"/>
  </si>
  <si>
    <t>③ 10~19人</t>
    <rPh sb="7" eb="8">
      <t>ニン</t>
    </rPh>
    <phoneticPr fontId="1"/>
  </si>
  <si>
    <t>④ 20~29人</t>
    <rPh sb="7" eb="8">
      <t>ニン</t>
    </rPh>
    <phoneticPr fontId="1"/>
  </si>
  <si>
    <t>⑤ 30~49人</t>
    <rPh sb="7" eb="8">
      <t>ニン</t>
    </rPh>
    <phoneticPr fontId="1"/>
  </si>
  <si>
    <t>⑥ 50~99人</t>
    <rPh sb="7" eb="8">
      <t>ニン</t>
    </rPh>
    <phoneticPr fontId="1"/>
  </si>
  <si>
    <t>⑦ 100~199人</t>
    <rPh sb="9" eb="10">
      <t>ニン</t>
    </rPh>
    <phoneticPr fontId="1"/>
  </si>
  <si>
    <t>⑧ 200~299人</t>
    <rPh sb="9" eb="10">
      <t>ニン</t>
    </rPh>
    <phoneticPr fontId="1"/>
  </si>
  <si>
    <t>⑨ 300人以上</t>
    <rPh sb="5" eb="6">
      <t>ニン</t>
    </rPh>
    <rPh sb="6" eb="8">
      <t>イジョウ</t>
    </rPh>
    <phoneticPr fontId="1"/>
  </si>
  <si>
    <t>① 本社</t>
    <rPh sb="2" eb="4">
      <t>ホンシャ</t>
    </rPh>
    <phoneticPr fontId="1"/>
  </si>
  <si>
    <t>② 支社・支店</t>
    <rPh sb="2" eb="4">
      <t>シシャ</t>
    </rPh>
    <rPh sb="5" eb="7">
      <t>シテン</t>
    </rPh>
    <phoneticPr fontId="1"/>
  </si>
  <si>
    <t>③ 製造部門</t>
    <rPh sb="2" eb="6">
      <t>セイゾウブモン</t>
    </rPh>
    <phoneticPr fontId="1"/>
  </si>
  <si>
    <t>① 既に導入している</t>
    <rPh sb="2" eb="3">
      <t>スデ</t>
    </rPh>
    <rPh sb="4" eb="6">
      <t>ドウニュウ</t>
    </rPh>
    <phoneticPr fontId="1"/>
  </si>
  <si>
    <t>①株主・投資家・金融機関</t>
    <rPh sb="1" eb="3">
      <t>カブヌシ</t>
    </rPh>
    <rPh sb="4" eb="7">
      <t>トウシカ</t>
    </rPh>
    <rPh sb="8" eb="12">
      <t>キンユウキカン</t>
    </rPh>
    <phoneticPr fontId="1"/>
  </si>
  <si>
    <t>②顧客・取引先</t>
    <rPh sb="1" eb="3">
      <t>コキャク</t>
    </rPh>
    <rPh sb="4" eb="7">
      <t>トリヒキサキ</t>
    </rPh>
    <phoneticPr fontId="1"/>
  </si>
  <si>
    <t>③行政</t>
    <rPh sb="1" eb="3">
      <t>ギョウセイ</t>
    </rPh>
    <phoneticPr fontId="1"/>
  </si>
  <si>
    <t>④事業所内構成員・従業員</t>
    <rPh sb="1" eb="5">
      <t>ジギョウショナイ</t>
    </rPh>
    <rPh sb="5" eb="8">
      <t>コウセイイン</t>
    </rPh>
    <rPh sb="9" eb="12">
      <t>ジュウギョウイン</t>
    </rPh>
    <phoneticPr fontId="1"/>
  </si>
  <si>
    <t>⑤再エネ導入に積極的になった</t>
    <rPh sb="1" eb="2">
      <t>サイ</t>
    </rPh>
    <rPh sb="4" eb="6">
      <t>ドウニュウ</t>
    </rPh>
    <rPh sb="7" eb="10">
      <t>セッキョクテキ</t>
    </rPh>
    <phoneticPr fontId="1"/>
  </si>
  <si>
    <t>⑥排出係数の低い電気への切り替え</t>
    <rPh sb="1" eb="5">
      <t>ハイシュツケイスウ</t>
    </rPh>
    <rPh sb="6" eb="7">
      <t>ヒク</t>
    </rPh>
    <rPh sb="8" eb="10">
      <t>デンキ</t>
    </rPh>
    <rPh sb="12" eb="13">
      <t>キ</t>
    </rPh>
    <rPh sb="14" eb="15">
      <t>カ</t>
    </rPh>
    <phoneticPr fontId="1"/>
  </si>
  <si>
    <t>⑦再エネ100％電気への切り替え</t>
    <rPh sb="1" eb="2">
      <t>サイ</t>
    </rPh>
    <rPh sb="8" eb="10">
      <t>デンキ</t>
    </rPh>
    <rPh sb="12" eb="13">
      <t>キ</t>
    </rPh>
    <rPh sb="14" eb="15">
      <t>カ</t>
    </rPh>
    <phoneticPr fontId="1"/>
  </si>
  <si>
    <t>⑧経営問題としての認識</t>
    <rPh sb="1" eb="5">
      <t>ケイエイモンダイ</t>
    </rPh>
    <rPh sb="9" eb="11">
      <t>ニンシキ</t>
    </rPh>
    <phoneticPr fontId="1"/>
  </si>
  <si>
    <t>⑨その他</t>
    <rPh sb="3" eb="4">
      <t>タ</t>
    </rPh>
    <phoneticPr fontId="1"/>
  </si>
  <si>
    <t>(1) 事業所の機能（複数選択可）</t>
    <rPh sb="4" eb="7">
      <t>ジギョウショ</t>
    </rPh>
    <rPh sb="8" eb="10">
      <t>キノウ</t>
    </rPh>
    <rPh sb="11" eb="16">
      <t>フクスウセンタクカ</t>
    </rPh>
    <phoneticPr fontId="1"/>
  </si>
  <si>
    <t>Name</t>
    <phoneticPr fontId="1"/>
  </si>
  <si>
    <t>設置年月(西暦/月）</t>
    <rPh sb="0" eb="2">
      <t>セッチ</t>
    </rPh>
    <rPh sb="2" eb="4">
      <t>ネンゲツ</t>
    </rPh>
    <rPh sb="5" eb="7">
      <t>セイレキ</t>
    </rPh>
    <rPh sb="8" eb="9">
      <t>ツキ</t>
    </rPh>
    <phoneticPr fontId="1"/>
  </si>
  <si>
    <t>種別</t>
    <rPh sb="0" eb="2">
      <t>シュベツ</t>
    </rPh>
    <phoneticPr fontId="1"/>
  </si>
  <si>
    <t>①ディーゼル発電機</t>
    <rPh sb="6" eb="9">
      <t>ハツデンキ</t>
    </rPh>
    <phoneticPr fontId="1"/>
  </si>
  <si>
    <t>②コジェネレーションシステム</t>
    <phoneticPr fontId="1"/>
  </si>
  <si>
    <t>③バイオマス発電設備</t>
    <rPh sb="6" eb="10">
      <t>ハツデンセツビ</t>
    </rPh>
    <phoneticPr fontId="1"/>
  </si>
  <si>
    <t>④中小水力発電設備</t>
    <rPh sb="1" eb="7">
      <t>チュウショウスイリョクハツデン</t>
    </rPh>
    <rPh sb="7" eb="9">
      <t>セツビ</t>
    </rPh>
    <phoneticPr fontId="1"/>
  </si>
  <si>
    <t>⑤太陽光発電設備</t>
    <rPh sb="1" eb="8">
      <t>タイヨウコウハツデンセツビ</t>
    </rPh>
    <phoneticPr fontId="1"/>
  </si>
  <si>
    <t>⑥風力発電設備</t>
    <rPh sb="1" eb="7">
      <t>フウリョクハツデンセツビ</t>
    </rPh>
    <phoneticPr fontId="1"/>
  </si>
  <si>
    <t>⑦蓄電設備</t>
    <rPh sb="1" eb="5">
      <t>チクデンセツビ</t>
    </rPh>
    <phoneticPr fontId="1"/>
  </si>
  <si>
    <t>⑧バイオマスボイラ</t>
    <phoneticPr fontId="1"/>
  </si>
  <si>
    <t>⑨太陽熱温水器</t>
    <rPh sb="1" eb="4">
      <t>タイヨウネツ</t>
    </rPh>
    <rPh sb="4" eb="7">
      <t>オンスイキ</t>
    </rPh>
    <phoneticPr fontId="1"/>
  </si>
  <si>
    <t>⑩その他（欄外に内容記載）</t>
    <rPh sb="3" eb="4">
      <t>タ</t>
    </rPh>
    <rPh sb="5" eb="7">
      <t>ランガイ</t>
    </rPh>
    <rPh sb="8" eb="12">
      <t>ナイヨウキサイ</t>
    </rPh>
    <phoneticPr fontId="1"/>
  </si>
  <si>
    <t>定格出力(kW)</t>
    <rPh sb="0" eb="4">
      <t>テイカクシュツリョク</t>
    </rPh>
    <phoneticPr fontId="1"/>
  </si>
  <si>
    <t>自家消費の有無</t>
    <rPh sb="0" eb="4">
      <t>ジカショウヒ</t>
    </rPh>
    <rPh sb="5" eb="7">
      <t>ウム</t>
    </rPh>
    <phoneticPr fontId="1"/>
  </si>
  <si>
    <t>固定価格買取制度（FIT）認定の有無</t>
    <rPh sb="0" eb="8">
      <t>コテイカカクカイトリセイド</t>
    </rPh>
    <rPh sb="13" eb="15">
      <t>ニンテイ</t>
    </rPh>
    <rPh sb="16" eb="18">
      <t>ウム</t>
    </rPh>
    <phoneticPr fontId="1"/>
  </si>
  <si>
    <t>②一部を自家消費している</t>
    <rPh sb="1" eb="3">
      <t>イチブ</t>
    </rPh>
    <rPh sb="4" eb="8">
      <t>ジカショウヒ</t>
    </rPh>
    <phoneticPr fontId="1"/>
  </si>
  <si>
    <t>①全量を自家消費している</t>
    <rPh sb="1" eb="3">
      <t>ゼンリョウ</t>
    </rPh>
    <rPh sb="4" eb="8">
      <t>ジカショウヒ</t>
    </rPh>
    <phoneticPr fontId="1"/>
  </si>
  <si>
    <t>③非常時のみ自家消費している</t>
    <rPh sb="1" eb="4">
      <t>ヒジョウジ</t>
    </rPh>
    <rPh sb="6" eb="10">
      <t>ジカショウヒ</t>
    </rPh>
    <phoneticPr fontId="1"/>
  </si>
  <si>
    <t>④自家消費していない</t>
    <rPh sb="1" eb="5">
      <t>ジカショウヒ</t>
    </rPh>
    <phoneticPr fontId="1"/>
  </si>
  <si>
    <t>①FITの適用を受けて売電している</t>
    <rPh sb="5" eb="7">
      <t>テキヨウ</t>
    </rPh>
    <rPh sb="8" eb="9">
      <t>ウ</t>
    </rPh>
    <rPh sb="11" eb="13">
      <t>バイデン</t>
    </rPh>
    <phoneticPr fontId="1"/>
  </si>
  <si>
    <t>③外部への供給はしていない</t>
    <rPh sb="1" eb="3">
      <t>ガイブ</t>
    </rPh>
    <rPh sb="5" eb="7">
      <t>キョウキュウ</t>
    </rPh>
    <phoneticPr fontId="1"/>
  </si>
  <si>
    <t>② 検討中の具体的な計画がある</t>
    <rPh sb="2" eb="5">
      <t>ケントウチュウ</t>
    </rPh>
    <rPh sb="6" eb="9">
      <t>グタイテキ</t>
    </rPh>
    <rPh sb="10" eb="12">
      <t>ケイカク</t>
    </rPh>
    <phoneticPr fontId="1"/>
  </si>
  <si>
    <t>③ 具体的な計画はないがメリットがあれば検討したい</t>
    <rPh sb="2" eb="5">
      <t>グタイテキ</t>
    </rPh>
    <rPh sb="6" eb="8">
      <t>ケイカク</t>
    </rPh>
    <rPh sb="20" eb="22">
      <t>ケントウ</t>
    </rPh>
    <phoneticPr fontId="1"/>
  </si>
  <si>
    <t>④ 導入できる場所がない</t>
    <rPh sb="2" eb="4">
      <t>ドウニュウ</t>
    </rPh>
    <rPh sb="7" eb="9">
      <t>バショ</t>
    </rPh>
    <phoneticPr fontId="1"/>
  </si>
  <si>
    <t>⑤ 該当なし</t>
    <rPh sb="2" eb="4">
      <t>ガイトウ</t>
    </rPh>
    <phoneticPr fontId="1"/>
  </si>
  <si>
    <t>No</t>
    <phoneticPr fontId="1"/>
  </si>
  <si>
    <t>Type</t>
    <phoneticPr fontId="1"/>
  </si>
  <si>
    <t>Output</t>
    <phoneticPr fontId="1"/>
  </si>
  <si>
    <t>Year</t>
    <phoneticPr fontId="1"/>
  </si>
  <si>
    <t>Month</t>
    <phoneticPr fontId="1"/>
  </si>
  <si>
    <t>Installation</t>
    <phoneticPr fontId="1"/>
  </si>
  <si>
    <t>Self_cons</t>
    <phoneticPr fontId="1"/>
  </si>
  <si>
    <t>FIT</t>
    <phoneticPr fontId="1"/>
  </si>
  <si>
    <t>Diesel</t>
    <phoneticPr fontId="1"/>
  </si>
  <si>
    <t>Cogen</t>
    <phoneticPr fontId="1"/>
  </si>
  <si>
    <t>Biomass</t>
    <phoneticPr fontId="1"/>
  </si>
  <si>
    <t>Hydro</t>
    <phoneticPr fontId="1"/>
  </si>
  <si>
    <t>PV</t>
    <phoneticPr fontId="1"/>
  </si>
  <si>
    <t>Wind</t>
    <phoneticPr fontId="1"/>
  </si>
  <si>
    <t>Battery</t>
    <phoneticPr fontId="1"/>
  </si>
  <si>
    <t>Bio_boiler</t>
    <phoneticPr fontId="1"/>
  </si>
  <si>
    <t>Solar_boiler</t>
    <phoneticPr fontId="1"/>
  </si>
  <si>
    <t>Others</t>
    <phoneticPr fontId="1"/>
  </si>
  <si>
    <t>②FITの適用を受けずに売電・外部供給している</t>
    <rPh sb="5" eb="7">
      <t>テキヨウ</t>
    </rPh>
    <rPh sb="8" eb="9">
      <t>ウ</t>
    </rPh>
    <rPh sb="12" eb="14">
      <t>バイデン</t>
    </rPh>
    <rPh sb="15" eb="19">
      <t>ガイブキョウキュウ</t>
    </rPh>
    <phoneticPr fontId="1"/>
  </si>
  <si>
    <t>①事業所における再生可能エネルギー設備の導入について提案又は決定する権限がある</t>
    <phoneticPr fontId="1"/>
  </si>
  <si>
    <t>③事業所における省エネルギー又は温室効果ガス排出量対策について検討する権限がある</t>
    <phoneticPr fontId="1"/>
  </si>
  <si>
    <t>④上記のいずれにも該当しない</t>
    <phoneticPr fontId="1"/>
  </si>
  <si>
    <t>(1) 昨今の電力市場価格の高騰による貴事業所への影響について教えてください。</t>
    <rPh sb="4" eb="6">
      <t>サッコン</t>
    </rPh>
    <rPh sb="7" eb="9">
      <t>デンリョク</t>
    </rPh>
    <rPh sb="9" eb="11">
      <t>シジョウ</t>
    </rPh>
    <rPh sb="11" eb="13">
      <t>カカク</t>
    </rPh>
    <rPh sb="14" eb="16">
      <t>コウトウ</t>
    </rPh>
    <rPh sb="19" eb="20">
      <t>キ</t>
    </rPh>
    <rPh sb="20" eb="23">
      <t>ジギョウショ</t>
    </rPh>
    <rPh sb="25" eb="27">
      <t>エイキョウ</t>
    </rPh>
    <rPh sb="31" eb="32">
      <t>オシ</t>
    </rPh>
    <phoneticPr fontId="1"/>
  </si>
  <si>
    <t>① 特に大きな影響は受けていない</t>
    <phoneticPr fontId="1"/>
  </si>
  <si>
    <t>④契約していた事業者が電力販売を停止し、関西電力送配電株式会社による最終保障供給を受けている</t>
    <phoneticPr fontId="1"/>
  </si>
  <si>
    <t>②契約していた事業者の電気料金が上がっている</t>
    <phoneticPr fontId="1"/>
  </si>
  <si>
    <t>③契約していた事業者が電力販売を停止し、別の小売電気事業者のメニューに切り替えた</t>
    <phoneticPr fontId="1"/>
  </si>
  <si>
    <t>(2) 貴事業所の温室効果ガスの削減や再生可能エネルギー導入に関わる検討において、公的機関からどういった情報提供・支援があるとよいですか？（複数回答可）</t>
    <phoneticPr fontId="1"/>
  </si>
  <si>
    <t>(1) 気候変動対策に取り組むことは御社の企業価値向上や（短期的な、あるいは、中長期的な）利益の増加につながると思いますか？</t>
    <rPh sb="4" eb="6">
      <t>キコウ</t>
    </rPh>
    <rPh sb="6" eb="8">
      <t>ヘンドウ</t>
    </rPh>
    <rPh sb="8" eb="10">
      <t>タイサク</t>
    </rPh>
    <rPh sb="11" eb="12">
      <t>ト</t>
    </rPh>
    <rPh sb="13" eb="14">
      <t>ク</t>
    </rPh>
    <rPh sb="18" eb="20">
      <t>オンシャ</t>
    </rPh>
    <rPh sb="21" eb="23">
      <t>キギョウ</t>
    </rPh>
    <rPh sb="23" eb="25">
      <t>カチ</t>
    </rPh>
    <rPh sb="25" eb="27">
      <t>コウジョウ</t>
    </rPh>
    <rPh sb="29" eb="31">
      <t>タンキ</t>
    </rPh>
    <rPh sb="31" eb="32">
      <t>テキ</t>
    </rPh>
    <rPh sb="39" eb="42">
      <t>チュウチョウキ</t>
    </rPh>
    <rPh sb="42" eb="43">
      <t>テキ</t>
    </rPh>
    <rPh sb="45" eb="47">
      <t>リエキ</t>
    </rPh>
    <rPh sb="48" eb="50">
      <t>ゾウカ</t>
    </rPh>
    <rPh sb="56" eb="57">
      <t>オモ</t>
    </rPh>
    <phoneticPr fontId="1"/>
  </si>
  <si>
    <t>①そう思う　</t>
  </si>
  <si>
    <t>②どちらかといえばそう思う</t>
  </si>
  <si>
    <t>③どちらかというとそう思わない</t>
  </si>
  <si>
    <t>④そう思わない</t>
  </si>
  <si>
    <t>⑤よくわからない</t>
  </si>
  <si>
    <t>(２) 事業環境の変化が貴事業所に与えている影響（複数回答可）</t>
    <rPh sb="4" eb="8">
      <t>ジギョウカンキョウ</t>
    </rPh>
    <rPh sb="9" eb="11">
      <t>ヘンカ</t>
    </rPh>
    <rPh sb="12" eb="16">
      <t>キジギョウショ</t>
    </rPh>
    <rPh sb="17" eb="18">
      <t>アタ</t>
    </rPh>
    <rPh sb="22" eb="24">
      <t>エイキョウ</t>
    </rPh>
    <rPh sb="25" eb="30">
      <t>フクスウカイトウカ</t>
    </rPh>
    <phoneticPr fontId="1"/>
  </si>
  <si>
    <t>(３) 貴事業所において再生可能エネルギーを導入する際に、温室効果ガスの削減あるいはエネルギーコストの削減のほかに、
実現することが期待される目的・得られると良いと期待される効果などがあれば教えてください。（複数回答可）</t>
    <phoneticPr fontId="1"/>
  </si>
  <si>
    <t>②事業所における再生可能エネルギー設備の導入について検討又は意見する権限がある</t>
    <phoneticPr fontId="1"/>
  </si>
  <si>
    <t>①社会的・経営的意義があるのであれば多少コストがかかっても導入を検討したい</t>
  </si>
  <si>
    <t>②現状よりもエネルギーにかかるコストが下がるのであれば導入を検討したい</t>
  </si>
  <si>
    <t>③初期費用を負担せずに導入したい</t>
  </si>
  <si>
    <t>④知人や取引先からの勧めなど、きっかけがあれば導入を検討したい</t>
  </si>
  <si>
    <t>⑤良いプランや良い事業者が見つかれば導入を検討したい</t>
  </si>
  <si>
    <t>⑧屋根などに設置スペースはあるが、発電しても自家消費しきれない</t>
  </si>
  <si>
    <t>⑬その他（自由記述）</t>
  </si>
  <si>
    <t>①設備投資などの負担がなく、賃借料収入などのメリットが得られるのであれば検討したい</t>
  </si>
  <si>
    <t>②設備導入により屋根の劣化が防げる、日除けになる、といったメリットがあれば検討したい</t>
  </si>
  <si>
    <t>③協力するつもりはない</t>
  </si>
  <si>
    <t>④その他（自由記述）</t>
  </si>
  <si>
    <t>①社会的・経営的意義があるのであれば多少コストが上がっても導入を検討したい</t>
  </si>
  <si>
    <t>②現状よりコストが下がるのであれば導入を検討したい</t>
  </si>
  <si>
    <t>③設置場所がない、付帯設備との兼ね合いなど、物理的に困難</t>
  </si>
  <si>
    <t>④電気では必要とする仕様を満たせないため、技術的に困難</t>
  </si>
  <si>
    <t>⑤設備更新時期になれば検討する可能性があるが、時期的に困難</t>
  </si>
  <si>
    <t>⑥設備投資にかかる負担が大きく、資金的に困難</t>
  </si>
  <si>
    <t>⑦その他（自由記述）</t>
  </si>
  <si>
    <t>④バイオマスでは必要とする仕様を満たせないため、技術的に困難</t>
    <phoneticPr fontId="1"/>
  </si>
  <si>
    <t>①実績・知見の豊富さ</t>
  </si>
  <si>
    <t>②工期の短さ</t>
  </si>
  <si>
    <t>③価格の安さ</t>
  </si>
  <si>
    <t>④トラブル対応の速さ</t>
  </si>
  <si>
    <t>⑤知名度・資本力</t>
  </si>
  <si>
    <t>⑥周囲の評価・口コミ</t>
  </si>
  <si>
    <t>⑦対応の丁寧さ</t>
  </si>
  <si>
    <t>⑧地元の事業者であること</t>
  </si>
  <si>
    <t>⑨その他（自由記述）</t>
  </si>
  <si>
    <t>①　停電時や燃料供給途絶時にもエネルギー利用が継続できること</t>
  </si>
  <si>
    <t>②　非常時に地域の人たちに何らかのサービスを提供できるなど、地域に貢献できること</t>
  </si>
  <si>
    <t>③　エネルギーの地産地消を通して地域経済の活性化や地方創生につながること</t>
  </si>
  <si>
    <t>④　社会的責任を果たしている事業者として行政や取引先などに認められること</t>
  </si>
  <si>
    <t>⑤　環境に配慮した製品・サービスを提供することで事業拡大につながること</t>
  </si>
  <si>
    <t>⑥　化石燃料や電力市場の価格変動による影響を緩和すること</t>
  </si>
  <si>
    <t>⑦　その他（自由記述）</t>
  </si>
  <si>
    <t>①補助金などの支援施策に関する情報提供</t>
  </si>
  <si>
    <t>②関連する法令や規制に関する情報提供</t>
  </si>
  <si>
    <t>③一定の要件を満たす施工・販売店など事業者の紹介</t>
  </si>
  <si>
    <t>④参考になる他の事業所の取り組み事例の紹介</t>
  </si>
  <si>
    <t>⑤融資・リースなど利用可能なプランの紹介</t>
  </si>
  <si>
    <t>⑥温室効果ガス排出量の計算・把握の支援</t>
  </si>
  <si>
    <t>⑦費用対効果に関する定量的なシミュレーション</t>
  </si>
  <si>
    <t>⑧制度や技術に関する知見や客観的な助言を受けられる相談窓口の設置</t>
  </si>
  <si>
    <t>チェック判定</t>
    <rPh sb="4" eb="6">
      <t>ハンテイ</t>
    </rPh>
    <phoneticPr fontId="1"/>
  </si>
  <si>
    <t>⑦屋根に設置スペースはあるが、強度不足・老朽化などにより設備を載せられる状態ではない</t>
    <phoneticPr fontId="1"/>
  </si>
  <si>
    <t>⑨コストがかかるので投資ができない</t>
    <phoneticPr fontId="1"/>
  </si>
  <si>
    <t>⑩制度や技術に関する知見がなく、メリットがあるのか検討・判断ができない</t>
    <phoneticPr fontId="1"/>
  </si>
  <si>
    <t>⑪検討するのが面倒、興味を持てない</t>
    <phoneticPr fontId="1"/>
  </si>
  <si>
    <t>⑫太陽光発電設備を導入したくない</t>
    <phoneticPr fontId="1"/>
  </si>
  <si>
    <t>⑥屋根や駐車場、周囲の空地などの設置スペースがない</t>
    <phoneticPr fontId="1"/>
  </si>
  <si>
    <t>(5) 再生可能エネルギー導入に関する貴事業所の所掌</t>
    <rPh sb="4" eb="6">
      <t>サイセイ</t>
    </rPh>
    <rPh sb="6" eb="8">
      <t>カノウ</t>
    </rPh>
    <rPh sb="13" eb="15">
      <t>ドウニュウ</t>
    </rPh>
    <rPh sb="16" eb="17">
      <t>カン</t>
    </rPh>
    <rPh sb="19" eb="20">
      <t>キ</t>
    </rPh>
    <rPh sb="20" eb="23">
      <t>ジギョウショ</t>
    </rPh>
    <rPh sb="24" eb="26">
      <t>ショショウ</t>
    </rPh>
    <phoneticPr fontId="1"/>
  </si>
  <si>
    <t>1.　事業所の業種・規模などについて</t>
    <rPh sb="3" eb="6">
      <t>ジギョウショ</t>
    </rPh>
    <rPh sb="7" eb="9">
      <t>ギョウシュ</t>
    </rPh>
    <rPh sb="10" eb="12">
      <t>キボ</t>
    </rPh>
    <phoneticPr fontId="1"/>
  </si>
  <si>
    <t>2.　脱炭素経営に関する検討状況について</t>
    <rPh sb="3" eb="4">
      <t>ダツ</t>
    </rPh>
    <rPh sb="4" eb="6">
      <t>タンソ</t>
    </rPh>
    <rPh sb="6" eb="8">
      <t>ケイエイ</t>
    </rPh>
    <rPh sb="9" eb="10">
      <t>カン</t>
    </rPh>
    <rPh sb="12" eb="14">
      <t>ケントウ</t>
    </rPh>
    <rPh sb="14" eb="16">
      <t>ジョウキョウ</t>
    </rPh>
    <phoneticPr fontId="1"/>
  </si>
  <si>
    <t>3.　再生可能エネルギーの導入について</t>
    <rPh sb="3" eb="7">
      <t>サイセイカノウ</t>
    </rPh>
    <rPh sb="13" eb="15">
      <t>ドウニュウ</t>
    </rPh>
    <phoneticPr fontId="1"/>
  </si>
  <si>
    <r>
      <t xml:space="preserve">(1) </t>
    </r>
    <r>
      <rPr>
        <b/>
        <sz val="10"/>
        <color theme="1"/>
        <rFont val="HGPｺﾞｼｯｸE"/>
        <family val="3"/>
        <charset val="128"/>
      </rPr>
      <t>令和３年４月以</t>
    </r>
    <r>
      <rPr>
        <sz val="10"/>
        <color theme="1"/>
        <rFont val="HGPｺﾞｼｯｸE"/>
        <family val="3"/>
        <charset val="128"/>
      </rPr>
      <t>降　に新たに導入された発電・蓄電・熱供給設備</t>
    </r>
    <rPh sb="4" eb="6">
      <t>レイワ</t>
    </rPh>
    <rPh sb="7" eb="8">
      <t>ネン</t>
    </rPh>
    <rPh sb="9" eb="10">
      <t>ガツ</t>
    </rPh>
    <rPh sb="10" eb="12">
      <t>イコウ</t>
    </rPh>
    <rPh sb="14" eb="15">
      <t>アラ</t>
    </rPh>
    <rPh sb="17" eb="19">
      <t>ドウニュウ</t>
    </rPh>
    <rPh sb="22" eb="24">
      <t>ハツデン</t>
    </rPh>
    <rPh sb="25" eb="27">
      <t>チクデン</t>
    </rPh>
    <rPh sb="28" eb="33">
      <t>ネツキョウキュウセツビ</t>
    </rPh>
    <phoneticPr fontId="1"/>
  </si>
  <si>
    <t>(2) 貴事業所において、太陽光発電設備を導入できる可能性がある場所（オフィス・工場・倉庫などの屋根、駐車場・カーポート、遊休地など）の面積はどのぐらいありますか？ただし、北向きや日陰になる場所や、屋根の状態や構造上太陽光発電設備が明らかに導入できない場所は除いてください。</t>
    <phoneticPr fontId="1"/>
  </si>
  <si>
    <t>①建物の屋根について</t>
    <rPh sb="1" eb="3">
      <t>タテモノ</t>
    </rPh>
    <rPh sb="4" eb="6">
      <t>ヤネ</t>
    </rPh>
    <phoneticPr fontId="1"/>
  </si>
  <si>
    <t>③年間の電気代（円）</t>
    <rPh sb="1" eb="3">
      <t>ネンカン</t>
    </rPh>
    <rPh sb="4" eb="7">
      <t>デンキダイ</t>
    </rPh>
    <rPh sb="8" eb="9">
      <t>エン</t>
    </rPh>
    <phoneticPr fontId="1"/>
  </si>
  <si>
    <t>②駐車場について</t>
    <rPh sb="1" eb="4">
      <t>チュウシャジョウ</t>
    </rPh>
    <phoneticPr fontId="1"/>
  </si>
  <si>
    <t>(a) 乗用車が何台くらい駐車できますか</t>
    <rPh sb="4" eb="7">
      <t>ジョウヨウシャ</t>
    </rPh>
    <rPh sb="8" eb="9">
      <t>ナン</t>
    </rPh>
    <rPh sb="9" eb="10">
      <t>ダイ</t>
    </rPh>
    <rPh sb="13" eb="15">
      <t>チュウシャ</t>
    </rPh>
    <phoneticPr fontId="1"/>
  </si>
  <si>
    <t>③その他の場所</t>
    <rPh sb="3" eb="4">
      <t>タ</t>
    </rPh>
    <rPh sb="5" eb="7">
      <t>バショ</t>
    </rPh>
    <phoneticPr fontId="1"/>
  </si>
  <si>
    <t>（3）事業所に太陽光発電設備を導入して自家消費することについて、どのようなお考えをお持ちでしょうか。該当するものを全て選んでください。既に太陽光発電設備を導入している場合は、追加で導入することに関するお考えについて、ご回答ください。（複数回答可）</t>
    <phoneticPr fontId="1"/>
  </si>
  <si>
    <t>（4）近隣に再生可能エネルギーによって発電された電気を必要としている人がいる場合、屋根や駐車場などの空きスペースを貸して再生可能エネルギーの普及に協力することについて、どのようにお考えでしょうか。（複数回答可）</t>
    <phoneticPr fontId="1"/>
  </si>
  <si>
    <t>（5）事業所に化石燃料を燃焼するボイラーや給湯設備がある場合、下記の方法で温室効果ガスの削減を図ることについて、どのようなお考えをお持ちでしょうか。最も近いものを選択してください</t>
    <phoneticPr fontId="1"/>
  </si>
  <si>
    <t>①電気ボイラーや電気ヒートポンプ式給湯器への置き換え</t>
    <phoneticPr fontId="1"/>
  </si>
  <si>
    <t>②バイオマスボイラへの置き換え（バイオマス：木質チップ、ペレット、薪など）</t>
    <phoneticPr fontId="1"/>
  </si>
  <si>
    <t>(６)再生可能エネルギー設備を導入する場合、事業者を選ぶ上で重視することを３つ教えてください。</t>
    <phoneticPr fontId="1"/>
  </si>
  <si>
    <t>円</t>
    <rPh sb="0" eb="1">
      <t>エン</t>
    </rPh>
    <phoneticPr fontId="1"/>
  </si>
  <si>
    <t>1-(1）</t>
    <phoneticPr fontId="1"/>
  </si>
  <si>
    <t>1-(3)</t>
    <phoneticPr fontId="1"/>
  </si>
  <si>
    <t>1-(4)</t>
    <phoneticPr fontId="1"/>
  </si>
  <si>
    <t>1-(5)</t>
    <phoneticPr fontId="1"/>
  </si>
  <si>
    <t>2-(1)</t>
    <phoneticPr fontId="1"/>
  </si>
  <si>
    <t>2-(2)</t>
    <phoneticPr fontId="1"/>
  </si>
  <si>
    <t>2-(3)</t>
  </si>
  <si>
    <t>3-(1)-①</t>
    <phoneticPr fontId="1"/>
  </si>
  <si>
    <t>3-(1)-④</t>
    <phoneticPr fontId="1"/>
  </si>
  <si>
    <t>3-(1)-⑤</t>
    <phoneticPr fontId="1"/>
  </si>
  <si>
    <t>3-(2)-①-b</t>
    <phoneticPr fontId="1"/>
  </si>
  <si>
    <t>①５年未満</t>
    <rPh sb="2" eb="3">
      <t>ネン</t>
    </rPh>
    <rPh sb="3" eb="5">
      <t>ミマン</t>
    </rPh>
    <phoneticPr fontId="1"/>
  </si>
  <si>
    <t>②１０年未満</t>
    <rPh sb="3" eb="4">
      <t>ネン</t>
    </rPh>
    <rPh sb="4" eb="6">
      <t>ミマン</t>
    </rPh>
    <phoneticPr fontId="1"/>
  </si>
  <si>
    <t>③１５年未満</t>
    <rPh sb="3" eb="4">
      <t>ネン</t>
    </rPh>
    <rPh sb="4" eb="6">
      <t>ミマン</t>
    </rPh>
    <phoneticPr fontId="1"/>
  </si>
  <si>
    <t>④２０年未満</t>
    <rPh sb="3" eb="4">
      <t>ネン</t>
    </rPh>
    <rPh sb="4" eb="6">
      <t>ミマン</t>
    </rPh>
    <phoneticPr fontId="1"/>
  </si>
  <si>
    <t>⑤２０年以上</t>
    <rPh sb="3" eb="4">
      <t>ネン</t>
    </rPh>
    <rPh sb="4" eb="6">
      <t>イジョウ</t>
    </rPh>
    <phoneticPr fontId="1"/>
  </si>
  <si>
    <t>(b) 屋根の築年数もしくは補修工事からの経過年数</t>
    <rPh sb="4" eb="6">
      <t>ヤネ</t>
    </rPh>
    <rPh sb="7" eb="10">
      <t>チクネンスウ</t>
    </rPh>
    <rPh sb="14" eb="16">
      <t>ホシュウ</t>
    </rPh>
    <rPh sb="16" eb="18">
      <t>コウジ</t>
    </rPh>
    <rPh sb="21" eb="23">
      <t>ケイカ</t>
    </rPh>
    <rPh sb="23" eb="25">
      <t>ネンスウ</t>
    </rPh>
    <phoneticPr fontId="1"/>
  </si>
  <si>
    <t>3-(2)-②-ｂ</t>
    <phoneticPr fontId="1"/>
  </si>
  <si>
    <t>3-(3)</t>
    <phoneticPr fontId="1"/>
  </si>
  <si>
    <t>3-(4)</t>
    <phoneticPr fontId="1"/>
  </si>
  <si>
    <t>3-(5)-①</t>
    <phoneticPr fontId="1"/>
  </si>
  <si>
    <t>3-(5)-②</t>
    <phoneticPr fontId="1"/>
  </si>
  <si>
    <t>3-(6)</t>
    <phoneticPr fontId="1"/>
  </si>
  <si>
    <t>円/kWh</t>
    <rPh sb="0" eb="1">
      <t>エン</t>
    </rPh>
    <phoneticPr fontId="1"/>
  </si>
  <si>
    <t>式</t>
    <rPh sb="0" eb="1">
      <t>シキ</t>
    </rPh>
    <phoneticPr fontId="1"/>
  </si>
  <si>
    <t>kWh</t>
    <phoneticPr fontId="1"/>
  </si>
  <si>
    <t>円/kWh</t>
    <rPh sb="0" eb="1">
      <t>エン</t>
    </rPh>
    <phoneticPr fontId="1"/>
  </si>
  <si>
    <t>円</t>
    <rPh sb="0" eb="1">
      <t>エン</t>
    </rPh>
    <phoneticPr fontId="1"/>
  </si>
  <si>
    <t>①</t>
    <phoneticPr fontId="1"/>
  </si>
  <si>
    <t>②</t>
    <phoneticPr fontId="1"/>
  </si>
  <si>
    <t>③</t>
    <phoneticPr fontId="1"/>
  </si>
  <si>
    <t>※ご参考</t>
    <rPh sb="2" eb="4">
      <t>サンコウ</t>
    </rPh>
    <phoneticPr fontId="1"/>
  </si>
  <si>
    <t>検算</t>
    <rPh sb="0" eb="2">
      <t>ケンザン</t>
    </rPh>
    <phoneticPr fontId="1"/>
  </si>
  <si>
    <t>①×②</t>
  </si>
  <si>
    <t>③÷②</t>
  </si>
  <si>
    <t>③÷①</t>
  </si>
  <si>
    <t>kWh</t>
    <phoneticPr fontId="1"/>
  </si>
  <si>
    <t>※設備が２つ以上ある場合は本エクセル左の「＋」ボタンを押すと最大１０ケまで入力出来ます。</t>
    <rPh sb="1" eb="3">
      <t>セツビ</t>
    </rPh>
    <rPh sb="6" eb="8">
      <t>イジョウ</t>
    </rPh>
    <rPh sb="10" eb="12">
      <t>バアイ</t>
    </rPh>
    <rPh sb="13" eb="14">
      <t>ホン</t>
    </rPh>
    <rPh sb="18" eb="19">
      <t>ヒダリ</t>
    </rPh>
    <rPh sb="27" eb="28">
      <t>オ</t>
    </rPh>
    <rPh sb="30" eb="32">
      <t>サイダイ</t>
    </rPh>
    <rPh sb="37" eb="39">
      <t>ニュウリョク</t>
    </rPh>
    <rPh sb="39" eb="41">
      <t>デキ</t>
    </rPh>
    <phoneticPr fontId="1"/>
  </si>
  <si>
    <t>大分類</t>
    <rPh sb="0" eb="1">
      <t>ダイ</t>
    </rPh>
    <rPh sb="1" eb="3">
      <t>ブンルイ</t>
    </rPh>
    <phoneticPr fontId="1"/>
  </si>
  <si>
    <t>中分類</t>
    <rPh sb="0" eb="3">
      <t>チュウブンルイ</t>
    </rPh>
    <phoneticPr fontId="1"/>
  </si>
  <si>
    <t>管理，補助的経済活動を行う事業所（05鉱業，採石業，砂利採取業）</t>
    <phoneticPr fontId="1"/>
  </si>
  <si>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</si>
  <si>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</si>
  <si>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</si>
  <si>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</si>
  <si>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</si>
  <si>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</si>
  <si>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</si>
  <si>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</si>
  <si>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</si>
  <si>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</si>
  <si>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農業・林業</t>
    <phoneticPr fontId="1"/>
  </si>
  <si>
    <t>その他サービス業</t>
    <rPh sb="2" eb="3">
      <t>タ</t>
    </rPh>
    <phoneticPr fontId="1"/>
  </si>
  <si>
    <t>公務</t>
    <rPh sb="0" eb="2">
      <t>コウム</t>
    </rPh>
    <phoneticPr fontId="1"/>
  </si>
  <si>
    <t>①年間の購入電力量（kWh）</t>
    <rPh sb="1" eb="3">
      <t>ネンカン</t>
    </rPh>
    <rPh sb="4" eb="6">
      <t>コウニュウ</t>
    </rPh>
    <rPh sb="6" eb="8">
      <t>デンリョク</t>
    </rPh>
    <rPh sb="8" eb="9">
      <t>リョウ</t>
    </rPh>
    <phoneticPr fontId="1"/>
  </si>
  <si>
    <t>②年間の平均電力単価（円/kWh）</t>
    <rPh sb="1" eb="3">
      <t>ネンカン</t>
    </rPh>
    <rPh sb="4" eb="6">
      <t>ヘイキン</t>
    </rPh>
    <rPh sb="6" eb="8">
      <t>デンリョク</t>
    </rPh>
    <rPh sb="8" eb="10">
      <t>タンカ</t>
    </rPh>
    <rPh sb="11" eb="12">
      <t>エン</t>
    </rPh>
    <phoneticPr fontId="1"/>
  </si>
  <si>
    <t>※②の数値は燃料調整費や再エネ賦課金を含む電気代総額を購入電力量で割ったものをご入力ください。（10～30円/kWh程度が標準的と思われます)</t>
    <rPh sb="40" eb="42">
      <t>ニュウリョク</t>
    </rPh>
    <rPh sb="65" eb="66">
      <t>オモ</t>
    </rPh>
    <phoneticPr fontId="1"/>
  </si>
  <si>
    <t>(6)他者から供給を受けている電力について</t>
    <rPh sb="3" eb="5">
      <t>タシャ</t>
    </rPh>
    <rPh sb="7" eb="9">
      <t>キョウキュウ</t>
    </rPh>
    <rPh sb="10" eb="11">
      <t>ウ</t>
    </rPh>
    <rPh sb="15" eb="17">
      <t>デンリョク</t>
    </rPh>
    <phoneticPr fontId="1"/>
  </si>
  <si>
    <t>　※お手数ですが、本項目については会社や事業所としての経営戦略・事業戦略を所管する部署などにもご確認の上、ご回答ください。</t>
    <phoneticPr fontId="1"/>
  </si>
  <si>
    <t>※令和3年度の実際のデータに基づいてご回答いただくか、難しければおおよそのイメージのみでも構いません。</t>
    <rPh sb="1" eb="3">
      <t>レイワ</t>
    </rPh>
    <rPh sb="4" eb="6">
      <t>ネンド</t>
    </rPh>
    <rPh sb="7" eb="9">
      <t>ジッサイ</t>
    </rPh>
    <rPh sb="14" eb="15">
      <t>モト</t>
    </rPh>
    <rPh sb="19" eb="21">
      <t>カイトウ</t>
    </rPh>
    <rPh sb="27" eb="28">
      <t>ムズカ</t>
    </rPh>
    <rPh sb="45" eb="46">
      <t>カマ</t>
    </rPh>
    <phoneticPr fontId="1"/>
  </si>
  <si>
    <t>㎡</t>
    <phoneticPr fontId="1"/>
  </si>
  <si>
    <t>(a) 屋根の面積（㎡）</t>
    <rPh sb="4" eb="6">
      <t>ヤネ</t>
    </rPh>
    <rPh sb="7" eb="9">
      <t>メンセキ</t>
    </rPh>
    <phoneticPr fontId="1"/>
  </si>
  <si>
    <t>※概算値で結構です</t>
    <rPh sb="1" eb="4">
      <t>ガイサンチ</t>
    </rPh>
    <rPh sb="5" eb="7">
      <t>ケッコウ</t>
    </rPh>
    <phoneticPr fontId="1"/>
  </si>
  <si>
    <t>台</t>
    <rPh sb="0" eb="1">
      <t>ダイ</t>
    </rPh>
    <phoneticPr fontId="1"/>
  </si>
  <si>
    <t>(b) 現在、駐車場にカーポートは設置していますか</t>
    <rPh sb="4" eb="6">
      <t>ゲンザイ</t>
    </rPh>
    <rPh sb="7" eb="10">
      <t>チュウシャジョウ</t>
    </rPh>
    <rPh sb="17" eb="19">
      <t>セッチ</t>
    </rPh>
    <phoneticPr fontId="1"/>
  </si>
  <si>
    <t>その他（自由記述）</t>
    <rPh sb="2" eb="3">
      <t>タ</t>
    </rPh>
    <rPh sb="4" eb="8">
      <t>ジユウキジュツ</t>
    </rPh>
    <phoneticPr fontId="1"/>
  </si>
  <si>
    <t>⑤その他（自由記述）</t>
    <rPh sb="3" eb="4">
      <t>タ</t>
    </rPh>
    <rPh sb="5" eb="9">
      <t>ジユウキジュツ</t>
    </rPh>
    <phoneticPr fontId="1"/>
  </si>
  <si>
    <t>Entry</t>
    <phoneticPr fontId="1"/>
  </si>
  <si>
    <t>Mail</t>
    <phoneticPr fontId="1"/>
  </si>
  <si>
    <t>Phone</t>
    <phoneticPr fontId="1"/>
  </si>
  <si>
    <t>1-1-hq</t>
    <phoneticPr fontId="1"/>
  </si>
  <si>
    <t>1-1-br</t>
    <phoneticPr fontId="1"/>
  </si>
  <si>
    <t>1-1-fa</t>
    <phoneticPr fontId="1"/>
  </si>
  <si>
    <t>1-2-1</t>
    <phoneticPr fontId="1"/>
  </si>
  <si>
    <t>1-2-2</t>
    <phoneticPr fontId="1"/>
  </si>
  <si>
    <t>1-3</t>
    <phoneticPr fontId="1"/>
  </si>
  <si>
    <t>1-4</t>
    <phoneticPr fontId="1"/>
  </si>
  <si>
    <t>1-5</t>
    <phoneticPr fontId="1"/>
  </si>
  <si>
    <t>1-6-1</t>
    <phoneticPr fontId="1"/>
  </si>
  <si>
    <t>1-6-2</t>
    <phoneticPr fontId="1"/>
  </si>
  <si>
    <t>1-6-3</t>
    <phoneticPr fontId="1"/>
  </si>
  <si>
    <t>2-1</t>
    <phoneticPr fontId="1"/>
  </si>
  <si>
    <t>2-2-1</t>
    <phoneticPr fontId="1"/>
  </si>
  <si>
    <t>2-2-2</t>
    <phoneticPr fontId="1"/>
  </si>
  <si>
    <t>2-2-3</t>
    <phoneticPr fontId="1"/>
  </si>
  <si>
    <t>2-2-4</t>
    <phoneticPr fontId="1"/>
  </si>
  <si>
    <t>2-2-5</t>
    <phoneticPr fontId="1"/>
  </si>
  <si>
    <t>2-2-6</t>
    <phoneticPr fontId="1"/>
  </si>
  <si>
    <t>2-2-7</t>
    <phoneticPr fontId="1"/>
  </si>
  <si>
    <t>2-2-8</t>
    <phoneticPr fontId="1"/>
  </si>
  <si>
    <t>2-2-9</t>
    <phoneticPr fontId="1"/>
  </si>
  <si>
    <t>2-3-1</t>
    <phoneticPr fontId="1"/>
  </si>
  <si>
    <t>2-3-2</t>
    <phoneticPr fontId="1"/>
  </si>
  <si>
    <t>2-3-3</t>
    <phoneticPr fontId="1"/>
  </si>
  <si>
    <t>2-3-4</t>
    <phoneticPr fontId="1"/>
  </si>
  <si>
    <t>2-3-5</t>
    <phoneticPr fontId="1"/>
  </si>
  <si>
    <t>2-3-6</t>
    <phoneticPr fontId="1"/>
  </si>
  <si>
    <t>2-3-7</t>
    <phoneticPr fontId="1"/>
  </si>
  <si>
    <t>3-1-1</t>
    <phoneticPr fontId="1"/>
  </si>
  <si>
    <t>3-2-1a</t>
    <phoneticPr fontId="1"/>
  </si>
  <si>
    <t>3-2-1b</t>
    <phoneticPr fontId="1"/>
  </si>
  <si>
    <t>3-2-2a</t>
    <phoneticPr fontId="1"/>
  </si>
  <si>
    <t>3-2-2b</t>
    <phoneticPr fontId="1"/>
  </si>
  <si>
    <t>3-2-3</t>
    <phoneticPr fontId="1"/>
  </si>
  <si>
    <t>3-3-1</t>
    <phoneticPr fontId="1"/>
  </si>
  <si>
    <t>3-3-2</t>
    <phoneticPr fontId="1"/>
  </si>
  <si>
    <t>3-3-3</t>
    <phoneticPr fontId="1"/>
  </si>
  <si>
    <t>3-3-4</t>
    <phoneticPr fontId="1"/>
  </si>
  <si>
    <t>3-3-5</t>
    <phoneticPr fontId="1"/>
  </si>
  <si>
    <t>3-3-6</t>
    <phoneticPr fontId="1"/>
  </si>
  <si>
    <t>3-3-7</t>
    <phoneticPr fontId="1"/>
  </si>
  <si>
    <t>3-3-8</t>
    <phoneticPr fontId="1"/>
  </si>
  <si>
    <t>3-3-9</t>
    <phoneticPr fontId="1"/>
  </si>
  <si>
    <t>3-3-10</t>
    <phoneticPr fontId="1"/>
  </si>
  <si>
    <t>3-3-11</t>
    <phoneticPr fontId="1"/>
  </si>
  <si>
    <t>3-3-12</t>
    <phoneticPr fontId="1"/>
  </si>
  <si>
    <t>3-3-13</t>
    <phoneticPr fontId="1"/>
  </si>
  <si>
    <t>3-4-1</t>
    <phoneticPr fontId="1"/>
  </si>
  <si>
    <t>3-4-2</t>
    <phoneticPr fontId="1"/>
  </si>
  <si>
    <t>3-4-3</t>
    <phoneticPr fontId="1"/>
  </si>
  <si>
    <t>3-4-4</t>
    <phoneticPr fontId="1"/>
  </si>
  <si>
    <t>3-5-1-1</t>
    <phoneticPr fontId="1"/>
  </si>
  <si>
    <t>3-5-1-2</t>
    <phoneticPr fontId="1"/>
  </si>
  <si>
    <t>3-5-1-3</t>
    <phoneticPr fontId="1"/>
  </si>
  <si>
    <t>3-5-1-4</t>
    <phoneticPr fontId="1"/>
  </si>
  <si>
    <t>3-5-1-5</t>
    <phoneticPr fontId="1"/>
  </si>
  <si>
    <t>3-5-1-6</t>
    <phoneticPr fontId="1"/>
  </si>
  <si>
    <t>3-5-1-7</t>
    <phoneticPr fontId="1"/>
  </si>
  <si>
    <t>3-5-2-1</t>
    <phoneticPr fontId="1"/>
  </si>
  <si>
    <t>3-5-2-2</t>
    <phoneticPr fontId="1"/>
  </si>
  <si>
    <t>3-5-2-3</t>
    <phoneticPr fontId="1"/>
  </si>
  <si>
    <t>3-5-2-4</t>
    <phoneticPr fontId="1"/>
  </si>
  <si>
    <t>3-5-2-5</t>
    <phoneticPr fontId="1"/>
  </si>
  <si>
    <t>3-5-2-6</t>
    <phoneticPr fontId="1"/>
  </si>
  <si>
    <t>3-5-2-7</t>
    <phoneticPr fontId="1"/>
  </si>
  <si>
    <t>3-6-1</t>
    <phoneticPr fontId="1"/>
  </si>
  <si>
    <t>3-6-2</t>
    <phoneticPr fontId="1"/>
  </si>
  <si>
    <t>3-6-3</t>
    <phoneticPr fontId="1"/>
  </si>
  <si>
    <t>3-6-4</t>
    <phoneticPr fontId="1"/>
  </si>
  <si>
    <t>3-6-5</t>
    <phoneticPr fontId="1"/>
  </si>
  <si>
    <t>3-6-6</t>
    <phoneticPr fontId="1"/>
  </si>
  <si>
    <t>3-6-7</t>
    <phoneticPr fontId="1"/>
  </si>
  <si>
    <t>3-6-8</t>
    <phoneticPr fontId="1"/>
  </si>
  <si>
    <t>3-6-9</t>
    <phoneticPr fontId="1"/>
  </si>
  <si>
    <t>※右の「検算」欄をご覧いただき、入力値と検算値が大きく異なる場合は再度ご確認ください。</t>
    <rPh sb="1" eb="2">
      <t>ミギ</t>
    </rPh>
    <rPh sb="7" eb="8">
      <t>ラン</t>
    </rPh>
    <rPh sb="10" eb="11">
      <t>ラン</t>
    </rPh>
    <rPh sb="16" eb="19">
      <t>ニュウリョクチ</t>
    </rPh>
    <rPh sb="20" eb="22">
      <t>ケンザン</t>
    </rPh>
    <rPh sb="22" eb="23">
      <t>アタイ</t>
    </rPh>
    <rPh sb="24" eb="25">
      <t>オオ</t>
    </rPh>
    <rPh sb="27" eb="28">
      <t>コト</t>
    </rPh>
    <rPh sb="30" eb="32">
      <t>バアイ</t>
    </rPh>
    <rPh sb="33" eb="35">
      <t>サイド</t>
    </rPh>
    <rPh sb="36" eb="38">
      <t>カクニン</t>
    </rPh>
    <phoneticPr fontId="1"/>
  </si>
  <si>
    <t>※　本調査の結果は統計的に処理します。取得した個票データは県の責任で厳重に管理され、各事業所の回答内容が開示されることはありません。</t>
    <rPh sb="2" eb="5">
      <t>ホンチョウサ</t>
    </rPh>
    <rPh sb="6" eb="8">
      <t>ケッカ</t>
    </rPh>
    <rPh sb="9" eb="12">
      <t>トウケイテキ</t>
    </rPh>
    <rPh sb="13" eb="15">
      <t>ショリ</t>
    </rPh>
    <rPh sb="19" eb="21">
      <t>シュトク</t>
    </rPh>
    <rPh sb="23" eb="25">
      <t>コヒョウ</t>
    </rPh>
    <rPh sb="29" eb="30">
      <t>ケン</t>
    </rPh>
    <rPh sb="31" eb="33">
      <t>セキニン</t>
    </rPh>
    <rPh sb="34" eb="36">
      <t>ゲンジュウ</t>
    </rPh>
    <rPh sb="37" eb="39">
      <t>カンリ</t>
    </rPh>
    <rPh sb="42" eb="43">
      <t>カク</t>
    </rPh>
    <phoneticPr fontId="1"/>
  </si>
  <si>
    <t>5-(1)</t>
    <phoneticPr fontId="1"/>
  </si>
  <si>
    <t>5-(2)</t>
    <phoneticPr fontId="1"/>
  </si>
  <si>
    <t>5-2-1</t>
    <phoneticPr fontId="1"/>
  </si>
  <si>
    <t>5-2-3</t>
    <phoneticPr fontId="1"/>
  </si>
  <si>
    <t>5-2-4</t>
    <phoneticPr fontId="1"/>
  </si>
  <si>
    <t>5-2-5</t>
    <phoneticPr fontId="1"/>
  </si>
  <si>
    <t>5-2-6</t>
    <phoneticPr fontId="1"/>
  </si>
  <si>
    <t>5-2-7</t>
    <phoneticPr fontId="1"/>
  </si>
  <si>
    <t>5-2-8</t>
    <phoneticPr fontId="1"/>
  </si>
  <si>
    <t>5-2-9</t>
    <phoneticPr fontId="1"/>
  </si>
  <si>
    <t>5-2-2</t>
    <phoneticPr fontId="1"/>
  </si>
  <si>
    <t>5.　その他</t>
    <rPh sb="5" eb="6">
      <t>タ</t>
    </rPh>
    <phoneticPr fontId="1"/>
  </si>
  <si>
    <t>5-1</t>
    <phoneticPr fontId="1"/>
  </si>
  <si>
    <t>5-1-2</t>
    <phoneticPr fontId="1"/>
  </si>
  <si>
    <t>令和4年度 脱炭素の取り組みに関する状況調査（回答票）</t>
    <rPh sb="0" eb="2">
      <t>レイワ</t>
    </rPh>
    <rPh sb="3" eb="5">
      <t>ネンド</t>
    </rPh>
    <rPh sb="6" eb="9">
      <t>ダツタンソ</t>
    </rPh>
    <rPh sb="10" eb="11">
      <t>ト</t>
    </rPh>
    <rPh sb="12" eb="13">
      <t>ク</t>
    </rPh>
    <rPh sb="15" eb="16">
      <t>カン</t>
    </rPh>
    <rPh sb="18" eb="22">
      <t>ジョウキョウチョウサ</t>
    </rPh>
    <rPh sb="23" eb="26">
      <t>カイトウヒョウ</t>
    </rPh>
    <phoneticPr fontId="2"/>
  </si>
  <si>
    <t>(7)貴事業所のボイラー導入状況について</t>
    <rPh sb="3" eb="4">
      <t>キ</t>
    </rPh>
    <rPh sb="4" eb="7">
      <t>ジギョウショ</t>
    </rPh>
    <rPh sb="12" eb="14">
      <t>ドウニュウ</t>
    </rPh>
    <rPh sb="14" eb="16">
      <t>ジョウキョウ</t>
    </rPh>
    <phoneticPr fontId="1"/>
  </si>
  <si>
    <t>①ボイラーの導入台数</t>
    <rPh sb="6" eb="10">
      <t>ドウニュウダイスウ</t>
    </rPh>
    <phoneticPr fontId="1"/>
  </si>
  <si>
    <t>②使用する燃料の種類</t>
    <rPh sb="1" eb="3">
      <t>シヨウ</t>
    </rPh>
    <rPh sb="5" eb="7">
      <t>ネンリョウ</t>
    </rPh>
    <rPh sb="8" eb="10">
      <t>シュルイ</t>
    </rPh>
    <phoneticPr fontId="1"/>
  </si>
  <si>
    <r>
      <t xml:space="preserve"> ※「重油換算量」とは、液体燃料は 10L、ガス燃料は 16</t>
    </r>
    <r>
      <rPr>
        <sz val="10"/>
        <color theme="1"/>
        <rFont val="Segoe UI Symbol"/>
        <family val="3"/>
      </rPr>
      <t>㎥</t>
    </r>
    <r>
      <rPr>
        <sz val="10"/>
        <color theme="1"/>
        <rFont val="HGPｺﾞｼｯｸE"/>
        <family val="3"/>
        <charset val="128"/>
      </rPr>
      <t>、固体燃料は16kg が重油 10L に相当します。</t>
    </r>
    <rPh sb="51" eb="53">
      <t>ソウトウ</t>
    </rPh>
    <phoneticPr fontId="1"/>
  </si>
  <si>
    <t>③燃料の年間使用量(重油換算：kL)</t>
    <rPh sb="1" eb="3">
      <t>ネンリョウ</t>
    </rPh>
    <rPh sb="4" eb="6">
      <t>ネンカン</t>
    </rPh>
    <rPh sb="6" eb="9">
      <t>シヨウリョウ</t>
    </rPh>
    <rPh sb="10" eb="12">
      <t>ジュウユ</t>
    </rPh>
    <rPh sb="12" eb="14">
      <t>カンサン</t>
    </rPh>
    <phoneticPr fontId="1"/>
  </si>
  <si>
    <t>kL</t>
    <phoneticPr fontId="1"/>
  </si>
  <si>
    <t>液体燃料</t>
    <rPh sb="0" eb="4">
      <t>エキタイネンリョウ</t>
    </rPh>
    <phoneticPr fontId="1"/>
  </si>
  <si>
    <t>ガス燃料</t>
    <rPh sb="2" eb="4">
      <t>ネンリョウ</t>
    </rPh>
    <phoneticPr fontId="1"/>
  </si>
  <si>
    <t>固体燃料</t>
    <rPh sb="0" eb="4">
      <t>コタイネンリョウ</t>
    </rPh>
    <phoneticPr fontId="1"/>
  </si>
  <si>
    <t>L</t>
    <phoneticPr fontId="1"/>
  </si>
  <si>
    <t>㎥</t>
    <phoneticPr fontId="1"/>
  </si>
  <si>
    <t>ｋg</t>
    <phoneticPr fontId="1"/>
  </si>
  <si>
    <t>年間使用量</t>
    <rPh sb="0" eb="2">
      <t>ネンカン</t>
    </rPh>
    <rPh sb="2" eb="5">
      <t>シヨウリョウ</t>
    </rPh>
    <phoneticPr fontId="1"/>
  </si>
  <si>
    <t>重油換算</t>
    <rPh sb="0" eb="2">
      <t>ジュウユ</t>
    </rPh>
    <rPh sb="2" eb="4">
      <t>カンサン</t>
    </rPh>
    <phoneticPr fontId="1"/>
  </si>
  <si>
    <t>合計</t>
    <rPh sb="0" eb="2">
      <t>ゴウケイ</t>
    </rPh>
    <phoneticPr fontId="1"/>
  </si>
  <si>
    <t>kL</t>
    <phoneticPr fontId="1"/>
  </si>
  <si>
    <t>※ご参考：下記欄に年間使用量を入力すると自動で(7)-③が計算されます。</t>
    <rPh sb="2" eb="4">
      <t>サンコウ</t>
    </rPh>
    <rPh sb="5" eb="7">
      <t>カキ</t>
    </rPh>
    <rPh sb="7" eb="8">
      <t>ラン</t>
    </rPh>
    <rPh sb="9" eb="11">
      <t>ネンカン</t>
    </rPh>
    <rPh sb="11" eb="14">
      <t>シヨウリョウ</t>
    </rPh>
    <rPh sb="15" eb="17">
      <t>ニュウリョク</t>
    </rPh>
    <rPh sb="20" eb="22">
      <t>ジドウ</t>
    </rPh>
    <rPh sb="29" eb="31">
      <t>ケイサン</t>
    </rPh>
    <phoneticPr fontId="1"/>
  </si>
  <si>
    <t>4.　「J-クレジット制度」の利用について</t>
    <rPh sb="11" eb="13">
      <t>セイド</t>
    </rPh>
    <rPh sb="15" eb="17">
      <t>リヨウ</t>
    </rPh>
    <phoneticPr fontId="1"/>
  </si>
  <si>
    <t>※J-クレジット：省エネルギー設備の導入や森林経営などの取組による、CO 2 等の温室効果ガスの排出削減量や吸収量を「クレジット」として国が認証する制度</t>
    <phoneticPr fontId="1"/>
  </si>
  <si>
    <t>(1)　今後のJ-クレジット制度等の利用について教えてください。（複数回答可）</t>
    <phoneticPr fontId="1"/>
  </si>
  <si>
    <t>(２)　（１）で①②③を選ばれた場合、利用目的について記載してください。</t>
    <rPh sb="12" eb="13">
      <t>エラ</t>
    </rPh>
    <rPh sb="16" eb="18">
      <t>バアイ</t>
    </rPh>
    <rPh sb="19" eb="21">
      <t>リヨウ</t>
    </rPh>
    <rPh sb="21" eb="23">
      <t>モクテキ</t>
    </rPh>
    <rPh sb="27" eb="29">
      <t>キサイ</t>
    </rPh>
    <phoneticPr fontId="1"/>
  </si>
  <si>
    <t>(３)　（１）で⑤を選ばれた場合、利用を考えていない理由を記載してください。</t>
    <rPh sb="10" eb="11">
      <t>エラ</t>
    </rPh>
    <rPh sb="14" eb="16">
      <t>バアイ</t>
    </rPh>
    <rPh sb="17" eb="19">
      <t>リヨウ</t>
    </rPh>
    <rPh sb="20" eb="21">
      <t>カンガ</t>
    </rPh>
    <rPh sb="26" eb="28">
      <t>リユウ</t>
    </rPh>
    <rPh sb="29" eb="31">
      <t>キサイ</t>
    </rPh>
    <phoneticPr fontId="1"/>
  </si>
  <si>
    <t>(4)　貴事業所のJ-クレジット導入に関わる検討において、公的機関からどのような情報提供・支援があるとよいですか。（複数回答可）</t>
    <phoneticPr fontId="1"/>
  </si>
  <si>
    <t>4-(1)</t>
    <phoneticPr fontId="1"/>
  </si>
  <si>
    <t>① J-クレジットの購入を考えている（購入者）</t>
  </si>
  <si>
    <t>②　J-クレジット以外のクレジットの購入を考えている（購入者）（自由記述）</t>
  </si>
  <si>
    <t>③　機器更新等の排出削減量をJ-クレジットとして販売することを考えている（創出者）</t>
  </si>
  <si>
    <t>④　サポートがあれば排出削減量のクレジット化を考えたい（創出者）</t>
  </si>
  <si>
    <t>⑤　利用を考えていない（購入者・創出者）</t>
  </si>
  <si>
    <t>⑥　その他（自由記述）</t>
  </si>
  <si>
    <t>4-(2)</t>
  </si>
  <si>
    <t>4-(3)</t>
  </si>
  <si>
    <t>4-(4)</t>
  </si>
  <si>
    <t>① クレジットの利用方法</t>
  </si>
  <si>
    <t>②　流通価格の情報</t>
  </si>
  <si>
    <t>③　クレジットの利用に関する補助金などの支援情報</t>
  </si>
  <si>
    <t>④　クレジットの導入取組事例</t>
  </si>
  <si>
    <t>⑤　その他（自由記述）</t>
  </si>
  <si>
    <t>1-(7)-2</t>
    <phoneticPr fontId="1"/>
  </si>
  <si>
    <t>原油・重油</t>
    <rPh sb="0" eb="2">
      <t>ゲンユ</t>
    </rPh>
    <rPh sb="3" eb="5">
      <t>ジュウユ</t>
    </rPh>
    <phoneticPr fontId="1"/>
  </si>
  <si>
    <t>石炭・コークス</t>
    <rPh sb="0" eb="2">
      <t>セキタン</t>
    </rPh>
    <phoneticPr fontId="1"/>
  </si>
  <si>
    <t>LNG・LPG</t>
    <phoneticPr fontId="1"/>
  </si>
  <si>
    <t>電気</t>
    <rPh sb="0" eb="2">
      <t>デンキ</t>
    </rPh>
    <phoneticPr fontId="1"/>
  </si>
  <si>
    <t>バイオマス（木質チップ・建築廃材）</t>
    <rPh sb="6" eb="8">
      <t>モクシツ</t>
    </rPh>
    <rPh sb="12" eb="16">
      <t>ケンチクハイザイ</t>
    </rPh>
    <phoneticPr fontId="1"/>
  </si>
  <si>
    <t>その他</t>
    <rPh sb="2" eb="3">
      <t>タ</t>
    </rPh>
    <phoneticPr fontId="1"/>
  </si>
  <si>
    <t>1-7-1</t>
    <phoneticPr fontId="1"/>
  </si>
  <si>
    <t>1-7-2</t>
    <phoneticPr fontId="1"/>
  </si>
  <si>
    <t>1-7-3</t>
    <phoneticPr fontId="1"/>
  </si>
  <si>
    <t>4-1-1</t>
    <phoneticPr fontId="1"/>
  </si>
  <si>
    <t>4-1-2</t>
  </si>
  <si>
    <t>4-1-3</t>
  </si>
  <si>
    <t>4-1-4</t>
  </si>
  <si>
    <t>4-1-5</t>
  </si>
  <si>
    <t>4-1-6</t>
  </si>
  <si>
    <t>4-2</t>
    <phoneticPr fontId="1"/>
  </si>
  <si>
    <t>4-3</t>
  </si>
  <si>
    <t>4-4-1</t>
    <phoneticPr fontId="1"/>
  </si>
  <si>
    <t>4-4-2</t>
  </si>
  <si>
    <t>4-4-3</t>
  </si>
  <si>
    <t>4-4-4</t>
  </si>
  <si>
    <t>4-4-5</t>
  </si>
  <si>
    <t>左欄入力値</t>
    <rPh sb="0" eb="1">
      <t>ヒダリ</t>
    </rPh>
    <rPh sb="1" eb="2">
      <t>ラン</t>
    </rPh>
    <rPh sb="2" eb="4">
      <t>ニュウリョク</t>
    </rPh>
    <rPh sb="4" eb="5">
      <t>アタイ</t>
    </rPh>
    <phoneticPr fontId="1"/>
  </si>
  <si>
    <t>project</t>
    <phoneticPr fontId="1"/>
  </si>
  <si>
    <t>kankyouseisakuka@pref.hyogo.lg.jp</t>
    <phoneticPr fontId="1"/>
  </si>
  <si>
    <t>本回答票添付の上、件名を「脱炭素状況調査」とし上記アドレスまでメール送信頂きますようお願い申し上げます。</t>
    <rPh sb="0" eb="1">
      <t>ホン</t>
    </rPh>
    <rPh sb="1" eb="4">
      <t>カイトウヒョウ</t>
    </rPh>
    <rPh sb="4" eb="6">
      <t>テンプ</t>
    </rPh>
    <rPh sb="7" eb="8">
      <t>ウエ</t>
    </rPh>
    <rPh sb="23" eb="25">
      <t>ジョウキ</t>
    </rPh>
    <rPh sb="34" eb="36">
      <t>ソウシン</t>
    </rPh>
    <rPh sb="36" eb="37">
      <t>イタダ</t>
    </rPh>
    <rPh sb="43" eb="44">
      <t>ネガ</t>
    </rPh>
    <rPh sb="45" eb="46">
      <t>モウ</t>
    </rPh>
    <rPh sb="47" eb="48">
      <t>ア</t>
    </rPh>
    <phoneticPr fontId="1"/>
  </si>
  <si>
    <t>回答票の送信先に誤りがありました。正しいメールアドレスは下記の通りとなります。</t>
    <phoneticPr fontId="1"/>
  </si>
  <si>
    <t>ご迷惑をお掛けし大変申し訳ございません。</t>
    <phoneticPr fontId="1"/>
  </si>
  <si>
    <t>尚、電話番号、FAX番号に変更はございません。</t>
    <rPh sb="0" eb="1">
      <t>ナオ</t>
    </rPh>
    <rPh sb="2" eb="6">
      <t>デンワバンゴウ</t>
    </rPh>
    <rPh sb="10" eb="12">
      <t>バンゴウ</t>
    </rPh>
    <rPh sb="13" eb="15">
      <t>ヘンコウ</t>
    </rPh>
    <phoneticPr fontId="1"/>
  </si>
  <si>
    <t>アンケートへのご協力、よろしくお願いいたします。</t>
    <rPh sb="8" eb="10">
      <t>キョウリョク</t>
    </rPh>
    <rPh sb="16" eb="17">
      <t>ネガ</t>
    </rPh>
    <phoneticPr fontId="1"/>
  </si>
  <si>
    <t>　　　　　　正：</t>
    <rPh sb="6" eb="7">
      <t>タダ</t>
    </rPh>
    <phoneticPr fontId="1"/>
  </si>
  <si>
    <r>
      <rPr>
        <b/>
        <sz val="14"/>
        <color rgb="FFFF0000"/>
        <rFont val="HGPｺﾞｼｯｸE"/>
        <family val="3"/>
        <charset val="128"/>
      </rPr>
      <t>【重要】</t>
    </r>
    <r>
      <rPr>
        <sz val="14"/>
        <color theme="1"/>
        <rFont val="HGPｺﾞｼｯｸE"/>
        <family val="3"/>
        <charset val="128"/>
      </rPr>
      <t>　</t>
    </r>
    <r>
      <rPr>
        <sz val="14"/>
        <rFont val="HGPｺﾞｼｯｸE"/>
        <family val="3"/>
        <charset val="128"/>
      </rPr>
      <t xml:space="preserve">E-mail </t>
    </r>
    <r>
      <rPr>
        <b/>
        <sz val="14"/>
        <rFont val="HGPｺﾞｼｯｸE"/>
        <family val="3"/>
        <charset val="128"/>
      </rPr>
      <t>アドレス変更</t>
    </r>
    <r>
      <rPr>
        <sz val="14"/>
        <rFont val="HGPｺﾞｼｯｸE"/>
        <family val="3"/>
        <charset val="128"/>
      </rPr>
      <t>につ</t>
    </r>
    <r>
      <rPr>
        <sz val="14"/>
        <color theme="1"/>
        <rFont val="HGPｺﾞｼｯｸE"/>
        <family val="3"/>
        <charset val="128"/>
      </rPr>
      <t>いて</t>
    </r>
    <rPh sb="1" eb="3">
      <t>ジュウヨウ</t>
    </rPh>
    <rPh sb="16" eb="18">
      <t>ヘンコウ</t>
    </rPh>
    <phoneticPr fontId="1"/>
  </si>
  <si>
    <r>
      <t>誤：　　　</t>
    </r>
    <r>
      <rPr>
        <u/>
        <sz val="16"/>
        <rFont val="HGPｺﾞｼｯｸE"/>
        <family val="3"/>
        <charset val="128"/>
      </rPr>
      <t>ondankataisaku</t>
    </r>
    <r>
      <rPr>
        <sz val="13"/>
        <rFont val="HGPｺﾞｼｯｸE"/>
        <family val="3"/>
        <charset val="128"/>
      </rPr>
      <t>@pref.hyogo.lg.jp</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</si>
</sst>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
  </numFmts>
  <fonts count="39">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name val="HGPｺﾞｼｯｸE"/>
      <family val="3"/>
      <charset val="128"/>
    </font>
    <font>
      <sz val="12"/>
      <color theme="1"/>
      <name val="HGPｺﾞｼｯｸE"/>
      <family val="3"/>
      <charset val="128"/>
    </font>
    <font>
      <b/>
      <sz val="12"/>
      <color theme="1"/>
      <name val="HGPｺﾞｼｯｸE"/>
      <family val="3"/>
      <charset val="128"/>
    </font>
    <font>
      <sz val="10"/>
      <color theme="1"/>
      <name val="HGPｺﾞｼｯｸE"/>
      <family val="3"/>
      <charset val="128"/>
    </font>
    <font>
      <b/>
      <sz val="14"/>
      <name val="HGPｺﾞｼｯｸE"/>
      <family val="3"/>
      <charset val="128"/>
    </font>
    <font>
      <sz val="11"/>
      <color theme="1"/>
      <name val="游ゴシック"/>
      <family val="2"/>
      <charset val="128"/>
      <scheme val="minor"/>
    </font>
    <font>
      <sz val="11"/>
      <name val="HGPｺﾞｼｯｸE"/>
      <family val="3"/>
      <charset val="128"/>
    </font>
    <font>
      <sz val="11"/>
      <color rgb="FF000000"/>
      <name val="Segoe UI"/>
      <family val="2"/>
    </font>
    <font>
      <sz val="9"/>
      <color rgb="FF000000"/>
      <name val="Meiryo UI"/>
      <family val="3"/>
      <charset val="128"/>
    </font>
    <font>
      <sz val="9"/>
      <color theme="1"/>
      <name val="HGPｺﾞｼｯｸE"/>
      <family val="3"/>
      <charset val="128"/>
    </font>
    <font>
      <b/>
      <sz val="9"/>
      <color indexed="81"/>
      <name val="MS P ゴシック"/>
      <family val="3"/>
      <charset val="128"/>
    </font>
    <font>
      <sz val="12"/>
      <color theme="1"/>
      <name val="游ゴシック"/>
      <family val="3"/>
      <charset val="128"/>
    </font>
    <font>
      <sz val="10.5"/>
      <color theme="1"/>
      <name val="ＭＳ Ｐ明朝"/>
      <family val="1"/>
      <charset val="128"/>
    </font>
    <font>
      <b/>
      <sz val="10"/>
      <color theme="1"/>
      <name val="HGPｺﾞｼｯｸE"/>
      <family val="3"/>
      <charset val="128"/>
    </font>
    <font>
      <sz val="8"/>
      <color theme="1"/>
      <name val="游ゴシック"/>
      <family val="2"/>
      <charset val="128"/>
      <scheme val="minor"/>
    </font>
    <font>
      <sz val="11"/>
      <color theme="1"/>
      <name val="ＭＳ Ｐゴシック"/>
      <family val="2"/>
      <charset val="128"/>
    </font>
    <font>
      <u/>
      <sz val="11"/>
      <color theme="10"/>
      <name val="游ゴシック"/>
      <family val="2"/>
      <charset val="128"/>
      <scheme val="minor"/>
    </font>
    <font>
      <sz val="11"/>
      <color theme="1"/>
      <name val="HGPｺﾞｼｯｸE"/>
      <family val="3"/>
      <charset val="128"/>
    </font>
    <font>
      <sz val="11"/>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1"/>
      <color theme="1"/>
      <name val="游ゴシック"/>
      <family val="3"/>
      <charset val="128"/>
      <scheme val="minor"/>
    </font>
    <font>
      <sz val="10"/>
      <color theme="1"/>
      <name val="Segoe UI Symbol"/>
      <family val="3"/>
    </font>
    <font>
      <sz val="9"/>
      <color theme="1"/>
      <name val="游ゴシック"/>
      <family val="3"/>
      <charset val="128"/>
      <scheme val="minor"/>
    </font>
    <font>
      <b/>
      <u/>
      <sz val="14"/>
      <color theme="10"/>
      <name val="游ゴシック"/>
      <family val="3"/>
      <charset val="128"/>
      <scheme val="minor"/>
    </font>
    <font>
      <sz val="10"/>
      <name val="HGPｺﾞｼｯｸE"/>
      <family val="3"/>
      <charset val="128"/>
    </font>
    <font>
      <sz val="16"/>
      <name val="HGPｺﾞｼｯｸE"/>
      <family val="3"/>
      <charset val="128"/>
    </font>
    <font>
      <sz val="12"/>
      <color rgb="FFFF0000"/>
      <name val="HGPｺﾞｼｯｸE"/>
      <family val="3"/>
      <charset val="128"/>
    </font>
    <font>
      <sz val="14"/>
      <color theme="1"/>
      <name val="HGPｺﾞｼｯｸE"/>
      <family val="3"/>
      <charset val="128"/>
    </font>
    <font>
      <b/>
      <sz val="14"/>
      <color rgb="FFFF0000"/>
      <name val="HGPｺﾞｼｯｸE"/>
      <family val="3"/>
      <charset val="128"/>
    </font>
    <font>
      <sz val="14"/>
      <name val="HGPｺﾞｼｯｸE"/>
      <family val="3"/>
      <charset val="128"/>
    </font>
    <font>
      <sz val="13"/>
      <name val="HGPｺﾞｼｯｸE"/>
      <family val="3"/>
      <charset val="128"/>
    </font>
    <font>
      <u/>
      <sz val="11"/>
      <color theme="10"/>
      <name val="游ゴシック"/>
      <family val="3"/>
      <charset val="128"/>
      <scheme val="minor"/>
    </font>
    <font>
      <b/>
      <u/>
      <sz val="15"/>
      <color theme="10"/>
      <name val="游ゴシック"/>
      <family val="3"/>
      <charset val="128"/>
      <scheme val="minor"/>
    </font>
    <font>
      <u/>
      <sz val="16"/>
      <name val="HGPｺﾞｼｯｸE"/>
      <family val="3"/>
      <charset val="128"/>
    </font>
  </fonts>
  <fills count="10">
    <fill>
      <patternFill patternType="none"/>
    </fill>
    <fill>
      <patternFill patternType="gray125"/>
    </fill>
    <fill>
      <patternFill patternType="solid">
        <fgColor rgb="FFFFFF99"/>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8">
    <xf numFmtId="0" fontId="0" fillId="0" borderId="0">
      <alignment vertical="center"/>
    </xf>
    <xf numFmtId="0" fontId="3" fillId="0" borderId="0"/>
    <xf numFmtId="38" fontId="3" fillId="0" borderId="0" applyFont="0" applyFill="0" applyBorder="0" applyAlignment="0" applyProtection="0"/>
    <xf numFmtId="38" fontId="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9" fillId="0" borderId="0">
      <alignment vertical="center"/>
    </xf>
    <xf numFmtId="0" fontId="20" fillId="0" borderId="0" applyNumberFormat="0" applyFill="0" applyBorder="0" applyAlignment="0" applyProtection="0">
      <alignment vertical="center"/>
    </xf>
  </cellStyleXfs>
  <cellXfs count="142">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11" fillId="0" borderId="0" xfId="0" applyFont="1">
      <alignment vertical="center"/>
    </xf>
    <xf numFmtId="0" fontId="0" fillId="3" borderId="0" xfId="0" applyFill="1">
      <alignment vertical="center"/>
    </xf>
    <xf numFmtId="49" fontId="0" fillId="0" borderId="0" xfId="0" applyNumberFormat="1">
      <alignment vertical="center"/>
    </xf>
    <xf numFmtId="0" fontId="16" fillId="0" borderId="0" xfId="0" applyFont="1" applyAlignment="1">
      <alignment horizontal="justify" vertical="center"/>
    </xf>
    <xf numFmtId="0" fontId="0" fillId="4" borderId="0" xfId="0" applyFill="1">
      <alignment vertical="center"/>
    </xf>
    <xf numFmtId="0" fontId="0" fillId="0" borderId="1" xfId="0" applyBorder="1">
      <alignment vertical="center"/>
    </xf>
    <xf numFmtId="0" fontId="18" fillId="0" borderId="0" xfId="0" applyFont="1">
      <alignment vertical="center"/>
    </xf>
    <xf numFmtId="0" fontId="0" fillId="6" borderId="0" xfId="0" applyFill="1">
      <alignment vertical="center"/>
    </xf>
    <xf numFmtId="0" fontId="0" fillId="8" borderId="0" xfId="0" applyFill="1">
      <alignment vertical="center"/>
    </xf>
    <xf numFmtId="0" fontId="0" fillId="0" borderId="1" xfId="0" applyBorder="1" applyAlignment="1">
      <alignment horizontal="center" vertical="center"/>
    </xf>
    <xf numFmtId="0" fontId="0" fillId="6" borderId="2" xfId="0" applyFill="1" applyBorder="1">
      <alignment vertical="center"/>
    </xf>
    <xf numFmtId="38" fontId="0" fillId="0" borderId="0" xfId="0" applyNumberFormat="1">
      <alignment vertical="center"/>
    </xf>
    <xf numFmtId="0" fontId="0" fillId="0" borderId="11" xfId="0" applyBorder="1">
      <alignment vertical="center"/>
    </xf>
    <xf numFmtId="0" fontId="25" fillId="0" borderId="12" xfId="0" applyFont="1" applyBorder="1">
      <alignment vertical="center"/>
    </xf>
    <xf numFmtId="49" fontId="0" fillId="4" borderId="0" xfId="0" applyNumberFormat="1" applyFill="1">
      <alignment vertical="center"/>
    </xf>
    <xf numFmtId="49" fontId="0" fillId="6" borderId="0" xfId="0" applyNumberFormat="1" applyFill="1">
      <alignment vertical="center"/>
    </xf>
    <xf numFmtId="49" fontId="0" fillId="9" borderId="0" xfId="0" applyNumberFormat="1" applyFill="1">
      <alignment vertical="center"/>
    </xf>
    <xf numFmtId="49" fontId="0" fillId="5" borderId="0" xfId="0" applyNumberFormat="1" applyFill="1">
      <alignment vertical="center"/>
    </xf>
    <xf numFmtId="49" fontId="0" fillId="7" borderId="0" xfId="0" applyNumberFormat="1" applyFill="1">
      <alignment vertical="center"/>
    </xf>
    <xf numFmtId="49" fontId="22" fillId="8" borderId="0" xfId="0" applyNumberFormat="1" applyFont="1" applyFill="1">
      <alignment vertical="center"/>
    </xf>
    <xf numFmtId="49" fontId="22" fillId="9" borderId="0" xfId="0" applyNumberFormat="1" applyFont="1" applyFill="1">
      <alignment vertical="center"/>
    </xf>
    <xf numFmtId="49" fontId="0" fillId="8" borderId="0" xfId="0" applyNumberFormat="1" applyFill="1">
      <alignment vertical="center"/>
    </xf>
    <xf numFmtId="0" fontId="7" fillId="0" borderId="1" xfId="0" applyFont="1" applyBorder="1">
      <alignment vertical="center"/>
    </xf>
    <xf numFmtId="0" fontId="26" fillId="0" borderId="1" xfId="0" applyFont="1" applyBorder="1">
      <alignment vertical="center"/>
    </xf>
    <xf numFmtId="0" fontId="0" fillId="7" borderId="2" xfId="0" applyFill="1" applyBorder="1">
      <alignment vertical="center"/>
    </xf>
    <xf numFmtId="38" fontId="7" fillId="2" borderId="1" xfId="3" applyFont="1" applyFill="1" applyBorder="1">
      <alignment vertical="center"/>
    </xf>
    <xf numFmtId="38" fontId="7" fillId="0" borderId="1" xfId="3" applyFont="1" applyBorder="1">
      <alignment vertical="center"/>
    </xf>
    <xf numFmtId="0" fontId="27" fillId="0" borderId="0" xfId="0" applyFont="1">
      <alignment vertical="center"/>
    </xf>
    <xf numFmtId="38" fontId="0" fillId="3" borderId="0" xfId="0" applyNumberFormat="1" applyFill="1">
      <alignment vertical="center"/>
    </xf>
    <xf numFmtId="0" fontId="7" fillId="0" borderId="2" xfId="0" applyFont="1" applyBorder="1">
      <alignment vertical="center"/>
    </xf>
    <xf numFmtId="38" fontId="7" fillId="0" borderId="16" xfId="3" applyFont="1" applyBorder="1">
      <alignment vertical="center"/>
    </xf>
    <xf numFmtId="0" fontId="7" fillId="0" borderId="17" xfId="0" applyFont="1" applyBorder="1">
      <alignment vertical="center"/>
    </xf>
    <xf numFmtId="0" fontId="8" fillId="0" borderId="18" xfId="0" applyFont="1" applyBorder="1" applyAlignment="1">
      <alignment horizontal="center" vertical="center"/>
    </xf>
    <xf numFmtId="0" fontId="8" fillId="0" borderId="0" xfId="0" applyFont="1" applyAlignment="1">
      <alignment horizontal="center" vertical="center"/>
    </xf>
    <xf numFmtId="0" fontId="8" fillId="0" borderId="19" xfId="0" applyFont="1" applyBorder="1" applyAlignment="1">
      <alignment horizontal="center" vertical="center"/>
    </xf>
    <xf numFmtId="0" fontId="4" fillId="0" borderId="18" xfId="0" applyFont="1" applyBorder="1">
      <alignment vertical="center"/>
    </xf>
    <xf numFmtId="0" fontId="28" fillId="0" borderId="0" xfId="7" applyFont="1" applyBorder="1">
      <alignment vertical="center"/>
    </xf>
    <xf numFmtId="0" fontId="10" fillId="0" borderId="0" xfId="0" applyFont="1">
      <alignment vertical="center"/>
    </xf>
    <xf numFmtId="0" fontId="4" fillId="0" borderId="0" xfId="0" applyFont="1">
      <alignment vertical="center"/>
    </xf>
    <xf numFmtId="0" fontId="5" fillId="0" borderId="19" xfId="0" applyFont="1" applyBorder="1">
      <alignment vertical="center"/>
    </xf>
    <xf numFmtId="0" fontId="4" fillId="0" borderId="0" xfId="0" applyFont="1" applyAlignment="1">
      <alignment horizontal="left" vertical="center"/>
    </xf>
    <xf numFmtId="0" fontId="29" fillId="0" borderId="0" xfId="0" applyFont="1">
      <alignment vertical="center"/>
    </xf>
    <xf numFmtId="0" fontId="5" fillId="0" borderId="18" xfId="0" applyFont="1" applyBorder="1">
      <alignmen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18" xfId="0" applyFont="1" applyBorder="1">
      <alignment vertical="center"/>
    </xf>
    <xf numFmtId="0" fontId="6" fillId="0" borderId="19" xfId="0" applyFont="1" applyBorder="1">
      <alignment vertical="center"/>
    </xf>
    <xf numFmtId="0" fontId="7" fillId="0" borderId="18" xfId="0" applyFont="1" applyBorder="1">
      <alignment vertical="center"/>
    </xf>
    <xf numFmtId="0" fontId="7" fillId="0" borderId="19" xfId="0" applyFont="1" applyBorder="1">
      <alignment vertical="center"/>
    </xf>
    <xf numFmtId="0" fontId="23" fillId="0" borderId="0" xfId="0" applyFont="1">
      <alignment vertical="center"/>
    </xf>
    <xf numFmtId="0" fontId="7" fillId="0" borderId="0" xfId="0" applyFont="1" applyAlignment="1">
      <alignment horizontal="left" vertical="center" indent="2"/>
    </xf>
    <xf numFmtId="0" fontId="0" fillId="0" borderId="0" xfId="0" applyAlignment="1">
      <alignment horizontal="right" vertical="center"/>
    </xf>
    <xf numFmtId="0" fontId="0" fillId="0" borderId="18" xfId="0" applyBorder="1">
      <alignment vertical="center"/>
    </xf>
    <xf numFmtId="0" fontId="7" fillId="0" borderId="0" xfId="0" applyFont="1" applyAlignment="1">
      <alignment horizontal="left" vertical="center" indent="4"/>
    </xf>
    <xf numFmtId="0" fontId="0" fillId="0" borderId="19" xfId="0" applyBorder="1">
      <alignment vertical="center"/>
    </xf>
    <xf numFmtId="0" fontId="24" fillId="0" borderId="0" xfId="0" applyFont="1">
      <alignment vertical="center"/>
    </xf>
    <xf numFmtId="0" fontId="13" fillId="0" borderId="0" xfId="0" applyFont="1">
      <alignment vertical="center"/>
    </xf>
    <xf numFmtId="0" fontId="13" fillId="0" borderId="0" xfId="0" applyFont="1" applyAlignment="1">
      <alignment horizontal="left" vertical="center" indent="1"/>
    </xf>
    <xf numFmtId="0" fontId="7" fillId="0" borderId="0" xfId="0" applyFont="1" applyAlignment="1">
      <alignment horizontal="left" vertical="center"/>
    </xf>
    <xf numFmtId="0" fontId="7" fillId="0" borderId="0" xfId="0" applyFont="1" applyAlignment="1">
      <alignment horizontal="left" vertical="center" indent="1"/>
    </xf>
    <xf numFmtId="0" fontId="25" fillId="0" borderId="0" xfId="0" applyFont="1">
      <alignment vertical="center"/>
    </xf>
    <xf numFmtId="0" fontId="17" fillId="0" borderId="0" xfId="0" applyFont="1" applyAlignment="1">
      <alignment horizontal="left" vertical="center" wrapText="1"/>
    </xf>
    <xf numFmtId="0" fontId="7" fillId="0" borderId="0" xfId="0" applyFont="1" applyAlignment="1">
      <alignment horizontal="center" vertical="center"/>
    </xf>
    <xf numFmtId="0" fontId="17" fillId="0" borderId="0" xfId="0" applyFont="1" applyAlignment="1">
      <alignment horizontal="left" vertical="center" indent="2"/>
    </xf>
    <xf numFmtId="0" fontId="17" fillId="0" borderId="0" xfId="0" applyFont="1" applyAlignment="1">
      <alignment horizontal="left" vertical="center"/>
    </xf>
    <xf numFmtId="0" fontId="13" fillId="0" borderId="0" xfId="0" applyFont="1" applyAlignment="1">
      <alignment horizontal="left" vertical="center"/>
    </xf>
    <xf numFmtId="0" fontId="5" fillId="0" borderId="12" xfId="0" applyFont="1" applyBorder="1">
      <alignment vertical="center"/>
    </xf>
    <xf numFmtId="0" fontId="5" fillId="0" borderId="11" xfId="0" applyFont="1" applyBorder="1">
      <alignment vertical="center"/>
    </xf>
    <xf numFmtId="0" fontId="5" fillId="0" borderId="20" xfId="0" applyFont="1" applyBorder="1">
      <alignment vertical="center"/>
    </xf>
    <xf numFmtId="0" fontId="4" fillId="0" borderId="6" xfId="0" applyFont="1" applyBorder="1">
      <alignment vertical="center"/>
    </xf>
    <xf numFmtId="0" fontId="5" fillId="0" borderId="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32" fillId="0" borderId="0" xfId="0" applyFont="1">
      <alignment vertical="center"/>
    </xf>
    <xf numFmtId="0" fontId="31" fillId="0" borderId="0" xfId="0" applyFont="1">
      <alignment vertical="center"/>
    </xf>
    <xf numFmtId="0" fontId="30" fillId="0" borderId="0" xfId="0" applyFont="1" applyAlignment="1">
      <alignment horizontal="center" vertical="center"/>
    </xf>
    <xf numFmtId="0" fontId="10" fillId="0" borderId="0" xfId="0" applyFont="1" applyAlignment="1">
      <alignment horizontal="center" vertical="center"/>
    </xf>
    <xf numFmtId="0" fontId="5" fillId="0" borderId="26" xfId="0" applyFont="1" applyBorder="1">
      <alignment vertical="center"/>
    </xf>
    <xf numFmtId="0" fontId="5" fillId="0" borderId="27" xfId="0" applyFont="1" applyBorder="1">
      <alignment vertical="center"/>
    </xf>
    <xf numFmtId="0" fontId="5" fillId="0" borderId="28" xfId="0" applyFont="1" applyBorder="1">
      <alignmen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2" borderId="1" xfId="0" applyFont="1" applyFill="1" applyBorder="1" applyAlignment="1">
      <alignment horizontal="left" vertical="center"/>
    </xf>
    <xf numFmtId="0" fontId="7" fillId="0" borderId="0" xfId="0" applyFont="1" applyAlignment="1">
      <alignment horizontal="center" vertical="center"/>
    </xf>
    <xf numFmtId="38" fontId="7" fillId="2" borderId="2" xfId="3" applyFont="1" applyFill="1" applyBorder="1" applyAlignment="1">
      <alignment horizontal="center" vertical="center"/>
    </xf>
    <xf numFmtId="38" fontId="7" fillId="2" borderId="4" xfId="3" applyFont="1" applyFill="1" applyBorder="1" applyAlignment="1">
      <alignment horizontal="center" vertical="center"/>
    </xf>
    <xf numFmtId="38" fontId="7" fillId="2" borderId="2" xfId="3" applyFont="1" applyFill="1" applyBorder="1" applyAlignment="1">
      <alignment horizontal="right" vertical="center"/>
    </xf>
    <xf numFmtId="38" fontId="7" fillId="2" borderId="4" xfId="3" applyFont="1" applyFill="1" applyBorder="1" applyAlignment="1">
      <alignment horizontal="right"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176" fontId="13" fillId="2" borderId="1" xfId="0" applyNumberFormat="1" applyFont="1" applyFill="1" applyBorder="1" applyAlignment="1">
      <alignment horizontal="center" vertical="center"/>
    </xf>
    <xf numFmtId="177" fontId="13" fillId="2" borderId="1" xfId="0" applyNumberFormat="1" applyFont="1" applyFill="1" applyBorder="1" applyAlignment="1">
      <alignment horizontal="center" vertical="center"/>
    </xf>
    <xf numFmtId="0" fontId="7" fillId="0" borderId="6" xfId="0" applyFont="1" applyBorder="1" applyAlignment="1">
      <alignment horizontal="center" vertical="center"/>
    </xf>
    <xf numFmtId="0" fontId="17" fillId="0" borderId="0" xfId="0" applyFont="1" applyAlignment="1">
      <alignment horizontal="lef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0" borderId="13"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center" vertical="center"/>
    </xf>
    <xf numFmtId="0" fontId="8" fillId="0" borderId="19" xfId="0" applyFont="1" applyBorder="1" applyAlignment="1">
      <alignment horizontal="center" vertical="center"/>
    </xf>
    <xf numFmtId="0" fontId="10" fillId="0" borderId="0" xfId="0" applyFont="1" applyAlignment="1">
      <alignment horizontal="left" vertical="top" wrapText="1"/>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49" fontId="1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20" fillId="2" borderId="2" xfId="7" applyNumberFormat="1" applyFill="1" applyBorder="1" applyAlignment="1">
      <alignment horizontal="center" vertical="center"/>
    </xf>
    <xf numFmtId="49" fontId="5" fillId="2" borderId="1" xfId="0" applyNumberFormat="1" applyFont="1" applyFill="1" applyBorder="1" applyAlignment="1">
      <alignment horizontal="center" vertical="center"/>
    </xf>
    <xf numFmtId="0" fontId="31" fillId="0" borderId="0" xfId="0" applyFont="1" applyAlignment="1">
      <alignment horizontal="center" vertical="center"/>
    </xf>
    <xf numFmtId="0" fontId="0" fillId="6" borderId="1" xfId="0" applyFill="1" applyBorder="1" applyAlignment="1">
      <alignment horizontal="center" vertical="center"/>
    </xf>
    <xf numFmtId="0" fontId="23" fillId="7" borderId="1"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left" wrapText="1"/>
    </xf>
    <xf numFmtId="0" fontId="21" fillId="0" borderId="0" xfId="0" applyFont="1" applyAlignment="1">
      <alignment horizontal="center" vertical="center"/>
    </xf>
    <xf numFmtId="0" fontId="7" fillId="2" borderId="1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38" fontId="0" fillId="7" borderId="2" xfId="3" applyFont="1" applyFill="1" applyBorder="1" applyAlignment="1">
      <alignment horizontal="right" vertical="center"/>
    </xf>
    <xf numFmtId="38" fontId="0" fillId="7" borderId="4" xfId="3" applyFont="1" applyFill="1" applyBorder="1" applyAlignment="1">
      <alignment horizontal="right" vertical="center"/>
    </xf>
    <xf numFmtId="38" fontId="0" fillId="6" borderId="1" xfId="3" applyFont="1" applyFill="1" applyBorder="1" applyAlignment="1">
      <alignment horizontal="right" vertical="center"/>
    </xf>
    <xf numFmtId="0" fontId="36" fillId="0" borderId="0" xfId="7" applyFont="1">
      <alignment vertical="center"/>
    </xf>
    <xf numFmtId="0" fontId="35" fillId="0" borderId="0" xfId="0" applyFont="1" applyAlignment="1">
      <alignment vertical="center"/>
    </xf>
    <xf numFmtId="0" fontId="37" fillId="0" borderId="0" xfId="7" applyFont="1" applyBorder="1" applyAlignment="1">
      <alignment vertical="center"/>
    </xf>
  </cellXfs>
  <cellStyles count="8">
    <cellStyle name="ハイパーリンク" xfId="7" builtinId="8"/>
    <cellStyle name="桁区切り" xfId="3" builtinId="6"/>
    <cellStyle name="桁区切り 2" xfId="2" xr:uid="{00000000-0005-0000-0000-000001000000}"/>
    <cellStyle name="桁区切り 3" xfId="5" xr:uid="{B7DE1A44-67E2-40FB-ABFB-E6C880722277}"/>
    <cellStyle name="標準" xfId="0" builtinId="0"/>
    <cellStyle name="標準 2" xfId="1" xr:uid="{00000000-0005-0000-0000-000003000000}"/>
    <cellStyle name="標準 3" xfId="4" xr:uid="{28E5C5DD-E53C-466F-B629-B4C3BD8EBDCF}"/>
    <cellStyle name="標準 4" xfId="6" xr:uid="{0567C765-4182-4B4B-AF0C-CF4BE543DDCC}"/>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選択肢!$B$2" lockText="1" noThreeD="1"/>
</file>

<file path=xl/ctrlProps/ctrlProp10.xml><?xml version="1.0" encoding="utf-8"?>
<formControlPr xmlns="http://schemas.microsoft.com/office/spreadsheetml/2009/9/main" objectType="CheckBox" fmlaLink="選択肢!$N$8" lockText="1" noThreeD="1"/>
</file>

<file path=xl/ctrlProps/ctrlProp11.xml><?xml version="1.0" encoding="utf-8"?>
<formControlPr xmlns="http://schemas.microsoft.com/office/spreadsheetml/2009/9/main" objectType="CheckBox" fmlaLink="選択肢!$N$9" lockText="1" noThreeD="1"/>
</file>

<file path=xl/ctrlProps/ctrlProp12.xml><?xml version="1.0" encoding="utf-8"?>
<formControlPr xmlns="http://schemas.microsoft.com/office/spreadsheetml/2009/9/main" objectType="CheckBox" fmlaLink="選択肢!$N$10" lockText="1" noThreeD="1"/>
</file>

<file path=xl/ctrlProps/ctrlProp13.xml><?xml version="1.0" encoding="utf-8"?>
<formControlPr xmlns="http://schemas.microsoft.com/office/spreadsheetml/2009/9/main" objectType="CheckBox" fmlaLink="選択肢!P2" lockText="1" noThreeD="1"/>
</file>

<file path=xl/ctrlProps/ctrlProp14.xml><?xml version="1.0" encoding="utf-8"?>
<formControlPr xmlns="http://schemas.microsoft.com/office/spreadsheetml/2009/9/main" objectType="CheckBox" fmlaLink="選択肢!P5" lockText="1" noThreeD="1"/>
</file>

<file path=xl/ctrlProps/ctrlProp15.xml><?xml version="1.0" encoding="utf-8"?>
<formControlPr xmlns="http://schemas.microsoft.com/office/spreadsheetml/2009/9/main" objectType="CheckBox" fmlaLink="選択肢!P3" lockText="1" noThreeD="1"/>
</file>

<file path=xl/ctrlProps/ctrlProp16.xml><?xml version="1.0" encoding="utf-8"?>
<formControlPr xmlns="http://schemas.microsoft.com/office/spreadsheetml/2009/9/main" objectType="CheckBox" fmlaLink="選択肢!P6" lockText="1" noThreeD="1"/>
</file>

<file path=xl/ctrlProps/ctrlProp17.xml><?xml version="1.0" encoding="utf-8"?>
<formControlPr xmlns="http://schemas.microsoft.com/office/spreadsheetml/2009/9/main" objectType="CheckBox" fmlaLink="選択肢!P4" lockText="1" noThreeD="1"/>
</file>

<file path=xl/ctrlProps/ctrlProp18.xml><?xml version="1.0" encoding="utf-8"?>
<formControlPr xmlns="http://schemas.microsoft.com/office/spreadsheetml/2009/9/main" objectType="CheckBox" fmlaLink="選択肢!P8" lockText="1" noThreeD="1"/>
</file>

<file path=xl/ctrlProps/ctrlProp19.xml><?xml version="1.0" encoding="utf-8"?>
<formControlPr xmlns="http://schemas.microsoft.com/office/spreadsheetml/2009/9/main" objectType="CheckBox" fmlaLink="選択肢!AT2" lockText="1" noThreeD="1"/>
</file>

<file path=xl/ctrlProps/ctrlProp2.xml><?xml version="1.0" encoding="utf-8"?>
<formControlPr xmlns="http://schemas.microsoft.com/office/spreadsheetml/2009/9/main" objectType="CheckBox" fmlaLink="選択肢!$B$3" lockText="1" noThreeD="1"/>
</file>

<file path=xl/ctrlProps/ctrlProp20.xml><?xml version="1.0" encoding="utf-8"?>
<formControlPr xmlns="http://schemas.microsoft.com/office/spreadsheetml/2009/9/main" objectType="CheckBox" fmlaLink="選択肢!AT6" lockText="1" noThreeD="1"/>
</file>

<file path=xl/ctrlProps/ctrlProp21.xml><?xml version="1.0" encoding="utf-8"?>
<formControlPr xmlns="http://schemas.microsoft.com/office/spreadsheetml/2009/9/main" objectType="CheckBox" fmlaLink="選択肢!AT3" lockText="1" noThreeD="1"/>
</file>

<file path=xl/ctrlProps/ctrlProp22.xml><?xml version="1.0" encoding="utf-8"?>
<formControlPr xmlns="http://schemas.microsoft.com/office/spreadsheetml/2009/9/main" objectType="CheckBox" fmlaLink="選択肢!AT7" lockText="1" noThreeD="1"/>
</file>

<file path=xl/ctrlProps/ctrlProp23.xml><?xml version="1.0" encoding="utf-8"?>
<formControlPr xmlns="http://schemas.microsoft.com/office/spreadsheetml/2009/9/main" objectType="CheckBox" fmlaLink="選択肢!AT10" lockText="1" noThreeD="1"/>
</file>

<file path=xl/ctrlProps/ctrlProp24.xml><?xml version="1.0" encoding="utf-8"?>
<formControlPr xmlns="http://schemas.microsoft.com/office/spreadsheetml/2009/9/main" objectType="CheckBox" fmlaLink="選択肢!AT4" lockText="1" noThreeD="1"/>
</file>

<file path=xl/ctrlProps/ctrlProp25.xml><?xml version="1.0" encoding="utf-8"?>
<formControlPr xmlns="http://schemas.microsoft.com/office/spreadsheetml/2009/9/main" objectType="CheckBox" fmlaLink="選択肢!AT8" lockText="1" noThreeD="1"/>
</file>

<file path=xl/ctrlProps/ctrlProp26.xml><?xml version="1.0" encoding="utf-8"?>
<formControlPr xmlns="http://schemas.microsoft.com/office/spreadsheetml/2009/9/main" objectType="CheckBox" fmlaLink="選択肢!AT5" lockText="1" noThreeD="1"/>
</file>

<file path=xl/ctrlProps/ctrlProp27.xml><?xml version="1.0" encoding="utf-8"?>
<formControlPr xmlns="http://schemas.microsoft.com/office/spreadsheetml/2009/9/main" objectType="CheckBox" fmlaLink="選択肢!AT9" lockText="1" noThreeD="1"/>
</file>

<file path=xl/ctrlProps/ctrlProp28.xml><?xml version="1.0" encoding="utf-8"?>
<formControlPr xmlns="http://schemas.microsoft.com/office/spreadsheetml/2009/9/main" objectType="CheckBox" fmlaLink="選択肢!P7" lockText="1" noThreeD="1"/>
</file>

<file path=xl/ctrlProps/ctrlProp29.xml><?xml version="1.0" encoding="utf-8"?>
<formControlPr xmlns="http://schemas.microsoft.com/office/spreadsheetml/2009/9/main" objectType="CheckBox" fmlaLink="選択肢!$AB$2" lockText="1" noThreeD="1"/>
</file>

<file path=xl/ctrlProps/ctrlProp3.xml><?xml version="1.0" encoding="utf-8"?>
<formControlPr xmlns="http://schemas.microsoft.com/office/spreadsheetml/2009/9/main" objectType="CheckBox" fmlaLink="選択肢!$B$4" lockText="1" noThreeD="1"/>
</file>

<file path=xl/ctrlProps/ctrlProp30.xml><?xml version="1.0" encoding="utf-8"?>
<formControlPr xmlns="http://schemas.microsoft.com/office/spreadsheetml/2009/9/main" objectType="CheckBox" fmlaLink="選択肢!$AB$3" lockText="1" noThreeD="1"/>
</file>

<file path=xl/ctrlProps/ctrlProp31.xml><?xml version="1.0" encoding="utf-8"?>
<formControlPr xmlns="http://schemas.microsoft.com/office/spreadsheetml/2009/9/main" objectType="CheckBox" fmlaLink="選択肢!$AB$4" lockText="1" noThreeD="1"/>
</file>

<file path=xl/ctrlProps/ctrlProp32.xml><?xml version="1.0" encoding="utf-8"?>
<formControlPr xmlns="http://schemas.microsoft.com/office/spreadsheetml/2009/9/main" objectType="CheckBox" fmlaLink="選択肢!$AB$5" lockText="1" noThreeD="1"/>
</file>

<file path=xl/ctrlProps/ctrlProp33.xml><?xml version="1.0" encoding="utf-8"?>
<formControlPr xmlns="http://schemas.microsoft.com/office/spreadsheetml/2009/9/main" objectType="CheckBox" fmlaLink="選択肢!$AB$6" lockText="1" noThreeD="1"/>
</file>

<file path=xl/ctrlProps/ctrlProp34.xml><?xml version="1.0" encoding="utf-8"?>
<formControlPr xmlns="http://schemas.microsoft.com/office/spreadsheetml/2009/9/main" objectType="CheckBox" fmlaLink="選択肢!$AB$7" lockText="1" noThreeD="1"/>
</file>

<file path=xl/ctrlProps/ctrlProp35.xml><?xml version="1.0" encoding="utf-8"?>
<formControlPr xmlns="http://schemas.microsoft.com/office/spreadsheetml/2009/9/main" objectType="CheckBox" fmlaLink="選択肢!$AB$9" lockText="1" noThreeD="1"/>
</file>

<file path=xl/ctrlProps/ctrlProp36.xml><?xml version="1.0" encoding="utf-8"?>
<formControlPr xmlns="http://schemas.microsoft.com/office/spreadsheetml/2009/9/main" objectType="CheckBox" fmlaLink="選択肢!$AB$10" lockText="1" noThreeD="1"/>
</file>

<file path=xl/ctrlProps/ctrlProp37.xml><?xml version="1.0" encoding="utf-8"?>
<formControlPr xmlns="http://schemas.microsoft.com/office/spreadsheetml/2009/9/main" objectType="CheckBox" fmlaLink="選択肢!$AB$11" lockText="1" noThreeD="1"/>
</file>

<file path=xl/ctrlProps/ctrlProp38.xml><?xml version="1.0" encoding="utf-8"?>
<formControlPr xmlns="http://schemas.microsoft.com/office/spreadsheetml/2009/9/main" objectType="CheckBox" fmlaLink="選択肢!$AB$12" lockText="1" noThreeD="1"/>
</file>

<file path=xl/ctrlProps/ctrlProp39.xml><?xml version="1.0" encoding="utf-8"?>
<formControlPr xmlns="http://schemas.microsoft.com/office/spreadsheetml/2009/9/main" objectType="CheckBox" fmlaLink="選択肢!$AB$13" lockText="1" noThreeD="1"/>
</file>

<file path=xl/ctrlProps/ctrlProp4.xml><?xml version="1.0" encoding="utf-8"?>
<formControlPr xmlns="http://schemas.microsoft.com/office/spreadsheetml/2009/9/main" objectType="CheckBox" fmlaLink="選択肢!$N$2" lockText="1" noThreeD="1"/>
</file>

<file path=xl/ctrlProps/ctrlProp40.xml><?xml version="1.0" encoding="utf-8"?>
<formControlPr xmlns="http://schemas.microsoft.com/office/spreadsheetml/2009/9/main" objectType="CheckBox" fmlaLink="選択肢!$AB$14" lockText="1" noThreeD="1"/>
</file>

<file path=xl/ctrlProps/ctrlProp41.xml><?xml version="1.0" encoding="utf-8"?>
<formControlPr xmlns="http://schemas.microsoft.com/office/spreadsheetml/2009/9/main" objectType="CheckBox" fmlaLink="選択肢!$AD$2" lockText="1" noThreeD="1"/>
</file>

<file path=xl/ctrlProps/ctrlProp42.xml><?xml version="1.0" encoding="utf-8"?>
<formControlPr xmlns="http://schemas.microsoft.com/office/spreadsheetml/2009/9/main" objectType="CheckBox" fmlaLink="選択肢!$AD$3" lockText="1" noThreeD="1"/>
</file>

<file path=xl/ctrlProps/ctrlProp43.xml><?xml version="1.0" encoding="utf-8"?>
<formControlPr xmlns="http://schemas.microsoft.com/office/spreadsheetml/2009/9/main" objectType="CheckBox" fmlaLink="選択肢!$AD$4" lockText="1" noThreeD="1"/>
</file>

<file path=xl/ctrlProps/ctrlProp44.xml><?xml version="1.0" encoding="utf-8"?>
<formControlPr xmlns="http://schemas.microsoft.com/office/spreadsheetml/2009/9/main" objectType="CheckBox" fmlaLink="選択肢!$AD$5" lockText="1" noThreeD="1"/>
</file>

<file path=xl/ctrlProps/ctrlProp45.xml><?xml version="1.0" encoding="utf-8"?>
<formControlPr xmlns="http://schemas.microsoft.com/office/spreadsheetml/2009/9/main" objectType="CheckBox" fmlaLink="選択肢!$AF$2" lockText="1" noThreeD="1"/>
</file>

<file path=xl/ctrlProps/ctrlProp46.xml><?xml version="1.0" encoding="utf-8"?>
<formControlPr xmlns="http://schemas.microsoft.com/office/spreadsheetml/2009/9/main" objectType="CheckBox" fmlaLink="選択肢!$AF$3" lockText="1" noThreeD="1"/>
</file>

<file path=xl/ctrlProps/ctrlProp47.xml><?xml version="1.0" encoding="utf-8"?>
<formControlPr xmlns="http://schemas.microsoft.com/office/spreadsheetml/2009/9/main" objectType="CheckBox" fmlaLink="選択肢!$AF$4" lockText="1" noThreeD="1"/>
</file>

<file path=xl/ctrlProps/ctrlProp48.xml><?xml version="1.0" encoding="utf-8"?>
<formControlPr xmlns="http://schemas.microsoft.com/office/spreadsheetml/2009/9/main" objectType="CheckBox" fmlaLink="選択肢!$AF$5" lockText="1" noThreeD="1"/>
</file>

<file path=xl/ctrlProps/ctrlProp49.xml><?xml version="1.0" encoding="utf-8"?>
<formControlPr xmlns="http://schemas.microsoft.com/office/spreadsheetml/2009/9/main" objectType="CheckBox" fmlaLink="選択肢!$AF$6" lockText="1" noThreeD="1"/>
</file>

<file path=xl/ctrlProps/ctrlProp5.xml><?xml version="1.0" encoding="utf-8"?>
<formControlPr xmlns="http://schemas.microsoft.com/office/spreadsheetml/2009/9/main" objectType="CheckBox" fmlaLink="選択肢!$N$3" lockText="1" noThreeD="1"/>
</file>

<file path=xl/ctrlProps/ctrlProp50.xml><?xml version="1.0" encoding="utf-8"?>
<formControlPr xmlns="http://schemas.microsoft.com/office/spreadsheetml/2009/9/main" objectType="CheckBox" fmlaLink="選択肢!$AF$7" lockText="1" noThreeD="1"/>
</file>

<file path=xl/ctrlProps/ctrlProp51.xml><?xml version="1.0" encoding="utf-8"?>
<formControlPr xmlns="http://schemas.microsoft.com/office/spreadsheetml/2009/9/main" objectType="CheckBox" fmlaLink="選択肢!$AF$8" lockText="1" noThreeD="1"/>
</file>

<file path=xl/ctrlProps/ctrlProp52.xml><?xml version="1.0" encoding="utf-8"?>
<formControlPr xmlns="http://schemas.microsoft.com/office/spreadsheetml/2009/9/main" objectType="CheckBox" fmlaLink="選択肢!$AH$2" lockText="1" noThreeD="1"/>
</file>

<file path=xl/ctrlProps/ctrlProp53.xml><?xml version="1.0" encoding="utf-8"?>
<formControlPr xmlns="http://schemas.microsoft.com/office/spreadsheetml/2009/9/main" objectType="CheckBox" fmlaLink="選択肢!$AH$3" lockText="1" noThreeD="1"/>
</file>

<file path=xl/ctrlProps/ctrlProp54.xml><?xml version="1.0" encoding="utf-8"?>
<formControlPr xmlns="http://schemas.microsoft.com/office/spreadsheetml/2009/9/main" objectType="CheckBox" fmlaLink="選択肢!$AH$4" lockText="1" noThreeD="1"/>
</file>

<file path=xl/ctrlProps/ctrlProp55.xml><?xml version="1.0" encoding="utf-8"?>
<formControlPr xmlns="http://schemas.microsoft.com/office/spreadsheetml/2009/9/main" objectType="CheckBox" fmlaLink="選択肢!$AH$5" lockText="1" noThreeD="1"/>
</file>

<file path=xl/ctrlProps/ctrlProp56.xml><?xml version="1.0" encoding="utf-8"?>
<formControlPr xmlns="http://schemas.microsoft.com/office/spreadsheetml/2009/9/main" objectType="CheckBox" fmlaLink="選択肢!$AH$6" lockText="1" noThreeD="1"/>
</file>

<file path=xl/ctrlProps/ctrlProp57.xml><?xml version="1.0" encoding="utf-8"?>
<formControlPr xmlns="http://schemas.microsoft.com/office/spreadsheetml/2009/9/main" objectType="CheckBox" fmlaLink="選択肢!$AH$8" lockText="1" noThreeD="1"/>
</file>

<file path=xl/ctrlProps/ctrlProp58.xml><?xml version="1.0" encoding="utf-8"?>
<formControlPr xmlns="http://schemas.microsoft.com/office/spreadsheetml/2009/9/main" objectType="CheckBox" fmlaLink="選択肢!$AH$8" lockText="1" noThreeD="1"/>
</file>

<file path=xl/ctrlProps/ctrlProp59.xml><?xml version="1.0" encoding="utf-8"?>
<formControlPr xmlns="http://schemas.microsoft.com/office/spreadsheetml/2009/9/main" objectType="CheckBox" fmlaLink="選択肢!$AJ$2" lockText="1" noThreeD="1"/>
</file>

<file path=xl/ctrlProps/ctrlProp6.xml><?xml version="1.0" encoding="utf-8"?>
<formControlPr xmlns="http://schemas.microsoft.com/office/spreadsheetml/2009/9/main" objectType="CheckBox" fmlaLink="選択肢!$N$4" lockText="1" noThreeD="1"/>
</file>

<file path=xl/ctrlProps/ctrlProp60.xml><?xml version="1.0" encoding="utf-8"?>
<formControlPr xmlns="http://schemas.microsoft.com/office/spreadsheetml/2009/9/main" objectType="CheckBox" checked="Checked" fmlaLink="選択肢!$AJ$3" lockText="1" noThreeD="1"/>
</file>

<file path=xl/ctrlProps/ctrlProp61.xml><?xml version="1.0" encoding="utf-8"?>
<formControlPr xmlns="http://schemas.microsoft.com/office/spreadsheetml/2009/9/main" objectType="CheckBox" fmlaLink="選択肢!$AJ$4" lockText="1" noThreeD="1"/>
</file>

<file path=xl/ctrlProps/ctrlProp62.xml><?xml version="1.0" encoding="utf-8"?>
<formControlPr xmlns="http://schemas.microsoft.com/office/spreadsheetml/2009/9/main" objectType="CheckBox" fmlaLink="選択肢!$AJ$6" lockText="1" noThreeD="1"/>
</file>

<file path=xl/ctrlProps/ctrlProp63.xml><?xml version="1.0" encoding="utf-8"?>
<formControlPr xmlns="http://schemas.microsoft.com/office/spreadsheetml/2009/9/main" objectType="CheckBox" fmlaLink="選択肢!$AJ$7" lockText="1" noThreeD="1"/>
</file>

<file path=xl/ctrlProps/ctrlProp64.xml><?xml version="1.0" encoding="utf-8"?>
<formControlPr xmlns="http://schemas.microsoft.com/office/spreadsheetml/2009/9/main" objectType="CheckBox" fmlaLink="選択肢!$AJ$8" lockText="1" noThreeD="1"/>
</file>

<file path=xl/ctrlProps/ctrlProp65.xml><?xml version="1.0" encoding="utf-8"?>
<formControlPr xmlns="http://schemas.microsoft.com/office/spreadsheetml/2009/9/main" objectType="CheckBox" fmlaLink="選択肢!$AJ$10" lockText="1" noThreeD="1"/>
</file>

<file path=xl/ctrlProps/ctrlProp66.xml><?xml version="1.0" encoding="utf-8"?>
<formControlPr xmlns="http://schemas.microsoft.com/office/spreadsheetml/2009/9/main" objectType="CheckBox" fmlaLink="選択肢!$AJ$5" lockText="1" noThreeD="1"/>
</file>

<file path=xl/ctrlProps/ctrlProp67.xml><?xml version="1.0" encoding="utf-8"?>
<formControlPr xmlns="http://schemas.microsoft.com/office/spreadsheetml/2009/9/main" objectType="CheckBox" fmlaLink="選択肢!$AJ$9" lockText="1" noThreeD="1"/>
</file>

<file path=xl/ctrlProps/ctrlProp68.xml><?xml version="1.0" encoding="utf-8"?>
<formControlPr xmlns="http://schemas.microsoft.com/office/spreadsheetml/2009/9/main" objectType="CheckBox" fmlaLink="選択肢!$AL$2" lockText="1" noThreeD="1"/>
</file>

<file path=xl/ctrlProps/ctrlProp69.xml><?xml version="1.0" encoding="utf-8"?>
<formControlPr xmlns="http://schemas.microsoft.com/office/spreadsheetml/2009/9/main" objectType="CheckBox" fmlaLink="選択肢!$AL$3" lockText="1" noThreeD="1"/>
</file>

<file path=xl/ctrlProps/ctrlProp7.xml><?xml version="1.0" encoding="utf-8"?>
<formControlPr xmlns="http://schemas.microsoft.com/office/spreadsheetml/2009/9/main" objectType="CheckBox" fmlaLink="選択肢!$N$5" lockText="1" noThreeD="1"/>
</file>

<file path=xl/ctrlProps/ctrlProp70.xml><?xml version="1.0" encoding="utf-8"?>
<formControlPr xmlns="http://schemas.microsoft.com/office/spreadsheetml/2009/9/main" objectType="CheckBox" fmlaLink="選択肢!$AL$4" lockText="1" noThreeD="1"/>
</file>

<file path=xl/ctrlProps/ctrlProp71.xml><?xml version="1.0" encoding="utf-8"?>
<formControlPr xmlns="http://schemas.microsoft.com/office/spreadsheetml/2009/9/main" objectType="CheckBox" fmlaLink="選択肢!$AL$5" lockText="1" noThreeD="1"/>
</file>

<file path=xl/ctrlProps/ctrlProp72.xml><?xml version="1.0" encoding="utf-8"?>
<formControlPr xmlns="http://schemas.microsoft.com/office/spreadsheetml/2009/9/main" objectType="CheckBox" fmlaLink="選択肢!$AL$6" lockText="1" noThreeD="1"/>
</file>

<file path=xl/ctrlProps/ctrlProp73.xml><?xml version="1.0" encoding="utf-8"?>
<formControlPr xmlns="http://schemas.microsoft.com/office/spreadsheetml/2009/9/main" objectType="CheckBox" fmlaLink="選択肢!$AL$7" lockText="1" noThreeD="1"/>
</file>

<file path=xl/ctrlProps/ctrlProp74.xml><?xml version="1.0" encoding="utf-8"?>
<formControlPr xmlns="http://schemas.microsoft.com/office/spreadsheetml/2009/9/main" objectType="CheckBox" fmlaLink="選択肢!$AP2" lockText="1" noThreeD="1"/>
</file>

<file path=xl/ctrlProps/ctrlProp75.xml><?xml version="1.0" encoding="utf-8"?>
<formControlPr xmlns="http://schemas.microsoft.com/office/spreadsheetml/2009/9/main" objectType="CheckBox" fmlaLink="選択肢!$AP$3" lockText="1" noThreeD="1"/>
</file>

<file path=xl/ctrlProps/ctrlProp76.xml><?xml version="1.0" encoding="utf-8"?>
<formControlPr xmlns="http://schemas.microsoft.com/office/spreadsheetml/2009/9/main" objectType="CheckBox" fmlaLink="選択肢!$AP$4" lockText="1" noThreeD="1"/>
</file>

<file path=xl/ctrlProps/ctrlProp77.xml><?xml version="1.0" encoding="utf-8"?>
<formControlPr xmlns="http://schemas.microsoft.com/office/spreadsheetml/2009/9/main" objectType="CheckBox" fmlaLink="選択肢!$AP$5" lockText="1" noThreeD="1"/>
</file>

<file path=xl/ctrlProps/ctrlProp78.xml><?xml version="1.0" encoding="utf-8"?>
<formControlPr xmlns="http://schemas.microsoft.com/office/spreadsheetml/2009/9/main" objectType="CheckBox" fmlaLink="選択肢!$AP$6" lockText="1" noThreeD="1"/>
</file>

<file path=xl/ctrlProps/ctrlProp8.xml><?xml version="1.0" encoding="utf-8"?>
<formControlPr xmlns="http://schemas.microsoft.com/office/spreadsheetml/2009/9/main" objectType="CheckBox" fmlaLink="選択肢!$N$6" lockText="1" noThreeD="1"/>
</file>

<file path=xl/ctrlProps/ctrlProp9.xml><?xml version="1.0" encoding="utf-8"?>
<formControlPr xmlns="http://schemas.microsoft.com/office/spreadsheetml/2009/9/main" objectType="CheckBox" fmlaLink="選択肢!$N$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36</xdr:row>
          <xdr:rowOff>9525</xdr:rowOff>
        </xdr:from>
        <xdr:to>
          <xdr:col>8</xdr:col>
          <xdr:colOff>571500</xdr:colOff>
          <xdr:row>36</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36</xdr:row>
          <xdr:rowOff>9525</xdr:rowOff>
        </xdr:from>
        <xdr:to>
          <xdr:col>12</xdr:col>
          <xdr:colOff>571500</xdr:colOff>
          <xdr:row>36</xdr:row>
          <xdr:rowOff>238125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支社・支店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36</xdr:row>
          <xdr:rowOff>9525</xdr:rowOff>
        </xdr:from>
        <xdr:to>
          <xdr:col>16</xdr:col>
          <xdr:colOff>342900</xdr:colOff>
          <xdr:row>36</xdr:row>
          <xdr:rowOff>238125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製造部門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9525</xdr:rowOff>
        </xdr:from>
        <xdr:to>
          <xdr:col>8</xdr:col>
          <xdr:colOff>390525</xdr:colOff>
          <xdr:row>63</xdr:row>
          <xdr:rowOff>-1</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株主・投資家・金融機関から脱炭素社会に対する積極的な取組を求められるようになった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62</xdr:row>
          <xdr:rowOff>9525</xdr:rowOff>
        </xdr:from>
        <xdr:to>
          <xdr:col>16</xdr:col>
          <xdr:colOff>180975</xdr:colOff>
          <xdr:row>63</xdr:row>
          <xdr:rowOff>-1</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顧客・取引先から脱炭素社会に対する積極的な取組を求められるようになった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9525</xdr:rowOff>
        </xdr:from>
        <xdr:to>
          <xdr:col>8</xdr:col>
          <xdr:colOff>390525</xdr:colOff>
          <xdr:row>64</xdr:row>
          <xdr:rowOff>1</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行政から脱炭素社会に対する積極的な取組を求められるようになった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9525</xdr:rowOff>
        </xdr:from>
        <xdr:to>
          <xdr:col>16</xdr:col>
          <xdr:colOff>180975</xdr:colOff>
          <xdr:row>64</xdr:row>
          <xdr:rowOff>1</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事業所内の構成員・従業員から脱炭素社会に対する積極的な取組を求められるようになった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64</xdr:row>
          <xdr:rowOff>9525</xdr:rowOff>
        </xdr:from>
        <xdr:to>
          <xdr:col>8</xdr:col>
          <xdr:colOff>390525</xdr:colOff>
          <xdr:row>65</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発電設備の導入検討など、再生可能エネルギー導入に積極的に取り組むようになった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64</xdr:row>
          <xdr:rowOff>9525</xdr:rowOff>
        </xdr:from>
        <xdr:to>
          <xdr:col>16</xdr:col>
          <xdr:colOff>180975</xdr:colOff>
          <xdr:row>65</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排出係数の低い電気への切り替えを検討するようになった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65</xdr:row>
          <xdr:rowOff>9525</xdr:rowOff>
        </xdr:from>
        <xdr:to>
          <xdr:col>8</xdr:col>
          <xdr:colOff>390525</xdr:colOff>
          <xdr:row>66</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再生可能エネルギー100％の電気への切り替えを検討するようになった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9525</xdr:rowOff>
        </xdr:from>
        <xdr:to>
          <xdr:col>16</xdr:col>
          <xdr:colOff>180975</xdr:colOff>
          <xdr:row>66</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脱炭素社会への取組が長期的には会社存続を左右する経営問題だと認識するようになった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9525</xdr:rowOff>
        </xdr:from>
        <xdr:to>
          <xdr:col>4</xdr:col>
          <xdr:colOff>514350</xdr:colOff>
          <xdr:row>67</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その他（具体的に記述してください）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9525</xdr:rowOff>
        </xdr:from>
        <xdr:to>
          <xdr:col>8</xdr:col>
          <xdr:colOff>390525</xdr:colOff>
          <xdr:row>70</xdr:row>
          <xdr:rowOff>-1</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停電時や燃料供給途絶時にもエネルギー利用が継続できること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69</xdr:row>
          <xdr:rowOff>9525</xdr:rowOff>
        </xdr:from>
        <xdr:to>
          <xdr:col>16</xdr:col>
          <xdr:colOff>180975</xdr:colOff>
          <xdr:row>70</xdr:row>
          <xdr:rowOff>-1</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社会的責任を果たしている事業者として行政や取引先などに認められること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xdr:row>
          <xdr:rowOff>9525</xdr:rowOff>
        </xdr:from>
        <xdr:to>
          <xdr:col>8</xdr:col>
          <xdr:colOff>390525</xdr:colOff>
          <xdr:row>71</xdr:row>
          <xdr:rowOff>1</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非常時に地域の人たちに何らかのサービスを提供できるなど、地域に貢献できること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9525</xdr:rowOff>
        </xdr:from>
        <xdr:to>
          <xdr:col>16</xdr:col>
          <xdr:colOff>180975</xdr:colOff>
          <xdr:row>71</xdr:row>
          <xdr:rowOff>1</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環境に配慮した製品・サービスを提供することで事業拡大につながること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9525</xdr:rowOff>
        </xdr:from>
        <xdr:to>
          <xdr:col>8</xdr:col>
          <xdr:colOff>390525</xdr:colOff>
          <xdr:row>72</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エネルギーの地産地消を通して地域経済の活性化や地方創生につながること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228600</xdr:rowOff>
        </xdr:from>
        <xdr:to>
          <xdr:col>4</xdr:col>
          <xdr:colOff>209550</xdr:colOff>
          <xdr:row>73</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その他（具体的に記述してください）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158</xdr:row>
          <xdr:rowOff>9525</xdr:rowOff>
        </xdr:from>
        <xdr:to>
          <xdr:col>8</xdr:col>
          <xdr:colOff>400050</xdr:colOff>
          <xdr:row>159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補助金などの支援施策に関する情報提供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158</xdr:row>
          <xdr:rowOff>9525</xdr:rowOff>
        </xdr:from>
        <xdr:to>
          <xdr:col>16</xdr:col>
          <xdr:colOff>190500</xdr:colOff>
          <xdr:row>158</xdr:row>
          <xdr:rowOff>238125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融資・リースなど利用可能なプランの紹介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159</xdr:row>
          <xdr:rowOff>9525</xdr:rowOff>
        </xdr:from>
        <xdr:to>
          <xdr:col>8</xdr:col>
          <xdr:colOff>400050</xdr:colOff>
          <xdr:row>160</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関連する法令や規制に関する情報提供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159</xdr:row>
          <xdr:rowOff>9525</xdr:rowOff>
        </xdr:from>
        <xdr:to>
          <xdr:col>16</xdr:col>
          <xdr:colOff>190500</xdr:colOff>
          <xdr:row>160</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地域活性化に資する地域主体の発電事業への出資温室効果ガス排出量の計算・把握の支援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162</xdr:row>
          <xdr:rowOff>0</xdr:rowOff>
        </xdr:from>
        <xdr:to>
          <xdr:col>4</xdr:col>
          <xdr:colOff>209550</xdr:colOff>
          <xdr:row>163</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その他（具体的に記述してください）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160</xdr:row>
          <xdr:rowOff>9525</xdr:rowOff>
        </xdr:from>
        <xdr:to>
          <xdr:col>8</xdr:col>
          <xdr:colOff>400050</xdr:colOff>
          <xdr:row>161</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一定の要件を満たす施工・販売店など事業者の紹介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160</xdr:row>
          <xdr:rowOff>9525</xdr:rowOff>
        </xdr:from>
        <xdr:to>
          <xdr:col>16</xdr:col>
          <xdr:colOff>190500</xdr:colOff>
          <xdr:row>161</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費用対効果に関する定量的なシミュレーション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161</xdr:row>
          <xdr:rowOff>9525</xdr:rowOff>
        </xdr:from>
        <xdr:to>
          <xdr:col>8</xdr:col>
          <xdr:colOff>400050</xdr:colOff>
          <xdr:row>162</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参考になる他の事業所の取り組み事例の紹介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161</xdr:row>
          <xdr:rowOff>9525</xdr:rowOff>
        </xdr:from>
        <xdr:to>
          <xdr:col>16</xdr:col>
          <xdr:colOff>190500</xdr:colOff>
          <xdr:row>162</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制度や技術に関する知見や客観的な助言を受けられる相談窓口の設置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9525</xdr:rowOff>
        </xdr:from>
        <xdr:to>
          <xdr:col>16</xdr:col>
          <xdr:colOff>180975</xdr:colOff>
          <xdr:row>72</xdr:row>
          <xdr:rowOff>19050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化石燃料や電力市場の価格変動による影響を緩和すること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9525</xdr:rowOff>
        </xdr:from>
        <xdr:to>
          <xdr:col>8</xdr:col>
          <xdr:colOff>390525</xdr:colOff>
          <xdr:row>105</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社会的・経営的意義があるのであれば多少コストがかかっても導入を検討したい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105</xdr:row>
          <xdr:rowOff>19050</xdr:rowOff>
        </xdr:from>
        <xdr:to>
          <xdr:col>8</xdr:col>
          <xdr:colOff>390525</xdr:colOff>
          <xdr:row>106</xdr:row>
          <xdr:rowOff>28575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現状よりもエネルギーにかかるコストが下がるのであれば導入を検討したい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106</xdr:row>
          <xdr:rowOff>9525</xdr:rowOff>
        </xdr:from>
        <xdr:to>
          <xdr:col>8</xdr:col>
          <xdr:colOff>390525</xdr:colOff>
          <xdr:row>107</xdr:row>
          <xdr:rowOff>28574</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設備投資にかかる負担が大きく、資金的に困難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107</xdr:row>
          <xdr:rowOff>9525</xdr:rowOff>
        </xdr:from>
        <xdr:to>
          <xdr:col>8</xdr:col>
          <xdr:colOff>390525</xdr:colOff>
          <xdr:row>108</xdr:row>
          <xdr:rowOff>19051</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人や取引先からの勧めなど、きっかけがあれば導入を検討したい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9525</xdr:rowOff>
        </xdr:from>
        <xdr:to>
          <xdr:col>8</xdr:col>
          <xdr:colOff>390525</xdr:colOff>
          <xdr:row>109</xdr:row>
          <xdr:rowOff>19050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良いプランや良い事業者が見つかれば導入を検討したい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109</xdr:row>
          <xdr:rowOff>9525</xdr:rowOff>
        </xdr:from>
        <xdr:to>
          <xdr:col>8</xdr:col>
          <xdr:colOff>390525</xdr:colOff>
          <xdr:row>110</xdr:row>
          <xdr:rowOff>28575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屋根や駐車場、周囲の空地などの設置スペースがない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104</xdr:row>
          <xdr:rowOff>9525</xdr:rowOff>
        </xdr:from>
        <xdr:to>
          <xdr:col>16</xdr:col>
          <xdr:colOff>180975</xdr:colOff>
          <xdr:row>105</xdr:row>
          <xdr:rowOff>19050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屋根に設置スペースはあるが、強度不足・老朽化などにより設備を載せられる状態ではない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105</xdr:row>
          <xdr:rowOff>19050</xdr:rowOff>
        </xdr:from>
        <xdr:to>
          <xdr:col>16</xdr:col>
          <xdr:colOff>190500</xdr:colOff>
          <xdr:row>106</xdr:row>
          <xdr:rowOff>19050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コストがかかるので投資ができない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106</xdr:row>
          <xdr:rowOff>9525</xdr:rowOff>
        </xdr:from>
        <xdr:to>
          <xdr:col>16</xdr:col>
          <xdr:colOff>180975</xdr:colOff>
          <xdr:row>107</xdr:row>
          <xdr:rowOff>28574</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制度や技術に関する知見がなく、メリットがあるのか検討・判断ができない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107</xdr:row>
          <xdr:rowOff>9525</xdr:rowOff>
        </xdr:from>
        <xdr:to>
          <xdr:col>16</xdr:col>
          <xdr:colOff>180975</xdr:colOff>
          <xdr:row>108</xdr:row>
          <xdr:rowOff>19051</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検討するのが面倒、興味を持てない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108</xdr:row>
          <xdr:rowOff>9525</xdr:rowOff>
        </xdr:from>
        <xdr:to>
          <xdr:col>16</xdr:col>
          <xdr:colOff>180975</xdr:colOff>
          <xdr:row>109</xdr:row>
          <xdr:rowOff>19050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太陽光発電設備を導入したくない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110</xdr:row>
          <xdr:rowOff>9525</xdr:rowOff>
        </xdr:from>
        <xdr:to>
          <xdr:col>4</xdr:col>
          <xdr:colOff>514350</xdr:colOff>
          <xdr:row>111</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その他（具体的に記述してください）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9525</xdr:rowOff>
        </xdr:from>
        <xdr:to>
          <xdr:col>8</xdr:col>
          <xdr:colOff>400050</xdr:colOff>
          <xdr:row>115</xdr:row>
          <xdr:rowOff>28576</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設備投資などの負担がなく、賃借料収入などのメリットが得られるのであれば検討したい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115</xdr:row>
          <xdr:rowOff>19050</xdr:rowOff>
        </xdr:from>
        <xdr:to>
          <xdr:col>8</xdr:col>
          <xdr:colOff>400050</xdr:colOff>
          <xdr:row>116</xdr:row>
          <xdr:rowOff>28575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設備導入により屋根の劣化が防げる、日除けになる、といったメリットがあれば検討したい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114</xdr:row>
          <xdr:rowOff>9525</xdr:rowOff>
        </xdr:from>
        <xdr:to>
          <xdr:col>16</xdr:col>
          <xdr:colOff>190500</xdr:colOff>
          <xdr:row>115</xdr:row>
          <xdr:rowOff>28576</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協力するつもりはない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116</xdr:row>
          <xdr:rowOff>9525</xdr:rowOff>
        </xdr:from>
        <xdr:to>
          <xdr:col>4</xdr:col>
          <xdr:colOff>514350</xdr:colOff>
          <xdr:row>117</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その他（具体的に記述してください）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9525</xdr:rowOff>
        </xdr:from>
        <xdr:to>
          <xdr:col>8</xdr:col>
          <xdr:colOff>400050</xdr:colOff>
          <xdr:row>122</xdr:row>
          <xdr:rowOff>28575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社会的・経営的意義があるのであれば多少コストがかかっても導入を検討したい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19050</xdr:rowOff>
        </xdr:from>
        <xdr:to>
          <xdr:col>8</xdr:col>
          <xdr:colOff>400050</xdr:colOff>
          <xdr:row>123</xdr:row>
          <xdr:rowOff>28574</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現状よりもエネルギーにかかるコストが下がるのであれば導入を検討したい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123</xdr:row>
          <xdr:rowOff>9525</xdr:rowOff>
        </xdr:from>
        <xdr:to>
          <xdr:col>8</xdr:col>
          <xdr:colOff>400050</xdr:colOff>
          <xdr:row>124</xdr:row>
          <xdr:rowOff>28576</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設置場所がない、付帯設備との兼ね合いなど、物理的に困難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121</xdr:row>
          <xdr:rowOff>9525</xdr:rowOff>
        </xdr:from>
        <xdr:to>
          <xdr:col>16</xdr:col>
          <xdr:colOff>190500</xdr:colOff>
          <xdr:row>122</xdr:row>
          <xdr:rowOff>28575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電気では必要とする仕様を満たせないため、技術的に困難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122</xdr:row>
          <xdr:rowOff>19050</xdr:rowOff>
        </xdr:from>
        <xdr:to>
          <xdr:col>16</xdr:col>
          <xdr:colOff>190500</xdr:colOff>
          <xdr:row>123</xdr:row>
          <xdr:rowOff>28574</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設備更新時期になれば検討する可能性があるが、時期的に困難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123</xdr:row>
          <xdr:rowOff>9525</xdr:rowOff>
        </xdr:from>
        <xdr:to>
          <xdr:col>16</xdr:col>
          <xdr:colOff>190500</xdr:colOff>
          <xdr:row>124</xdr:row>
          <xdr:rowOff>28576</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設備投資にかかる負担が大きく、資金的に困難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124</xdr:row>
          <xdr:rowOff>9525</xdr:rowOff>
        </xdr:from>
        <xdr:to>
          <xdr:col>4</xdr:col>
          <xdr:colOff>514350</xdr:colOff>
          <xdr:row>125</xdr:row>
          <xdr:rowOff>-1</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その他（具体的に記述してください）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127</xdr:row>
          <xdr:rowOff>9525</xdr:rowOff>
        </xdr:from>
        <xdr:to>
          <xdr:col>8</xdr:col>
          <xdr:colOff>400050</xdr:colOff>
          <xdr:row>128</xdr:row>
          <xdr:rowOff>28575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社会的・経営的意義があるのであれば多少コストがかかっても導入を検討したい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128</xdr:row>
          <xdr:rowOff>19050</xdr:rowOff>
        </xdr:from>
        <xdr:to>
          <xdr:col>8</xdr:col>
          <xdr:colOff>400050</xdr:colOff>
          <xdr:row>129</xdr:row>
          <xdr:rowOff>28575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現状よりもエネルギーにかかるコストが下がるのであれば導入を検討したい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129</xdr:row>
          <xdr:rowOff>9525</xdr:rowOff>
        </xdr:from>
        <xdr:to>
          <xdr:col>8</xdr:col>
          <xdr:colOff>400050</xdr:colOff>
          <xdr:row>130</xdr:row>
          <xdr:rowOff>28575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設置場所がない、付帯設備との兼ね合いなど、物理的に困難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127</xdr:row>
          <xdr:rowOff>9525</xdr:rowOff>
        </xdr:from>
        <xdr:to>
          <xdr:col>16</xdr:col>
          <xdr:colOff>190500</xdr:colOff>
          <xdr:row>128</xdr:row>
          <xdr:rowOff>28575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バイオマスでは必要とする仕様を満たせないため、技術的に困難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128</xdr:row>
          <xdr:rowOff>19050</xdr:rowOff>
        </xdr:from>
        <xdr:to>
          <xdr:col>16</xdr:col>
          <xdr:colOff>190500</xdr:colOff>
          <xdr:row>129</xdr:row>
          <xdr:rowOff>28575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設備更新時期になれば検討する可能性があるが、時期的に困難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129</xdr:row>
          <xdr:rowOff>9525</xdr:rowOff>
        </xdr:from>
        <xdr:to>
          <xdr:col>16</xdr:col>
          <xdr:colOff>190500</xdr:colOff>
          <xdr:row>130</xdr:row>
          <xdr:rowOff>28575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設備投資にかかる負担が大きく、資金的に困難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9525</xdr:rowOff>
        </xdr:from>
        <xdr:to>
          <xdr:col>4</xdr:col>
          <xdr:colOff>514350</xdr:colOff>
          <xdr:row>131</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その他（具体的に記述してください）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132</xdr:row>
          <xdr:rowOff>9525</xdr:rowOff>
        </xdr:from>
        <xdr:to>
          <xdr:col>8</xdr:col>
          <xdr:colOff>400050</xdr:colOff>
          <xdr:row>133</xdr:row>
          <xdr:rowOff>28575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実績・知見の豊富さ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133</xdr:row>
          <xdr:rowOff>19050</xdr:rowOff>
        </xdr:from>
        <xdr:to>
          <xdr:col>8</xdr:col>
          <xdr:colOff>400050</xdr:colOff>
          <xdr:row>134</xdr:row>
          <xdr:rowOff>28574</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工期の短さ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9525</xdr:rowOff>
        </xdr:from>
        <xdr:to>
          <xdr:col>8</xdr:col>
          <xdr:colOff>400050</xdr:colOff>
          <xdr:row>135</xdr:row>
          <xdr:rowOff>28576</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価格の安さ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132</xdr:row>
          <xdr:rowOff>9525</xdr:rowOff>
        </xdr:from>
        <xdr:to>
          <xdr:col>16</xdr:col>
          <xdr:colOff>190500</xdr:colOff>
          <xdr:row>133</xdr:row>
          <xdr:rowOff>28575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知名度・資本力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133</xdr:row>
          <xdr:rowOff>19050</xdr:rowOff>
        </xdr:from>
        <xdr:to>
          <xdr:col>16</xdr:col>
          <xdr:colOff>190500</xdr:colOff>
          <xdr:row>134</xdr:row>
          <xdr:rowOff>28574</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周囲の評価・口コミ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134</xdr:row>
          <xdr:rowOff>9525</xdr:rowOff>
        </xdr:from>
        <xdr:to>
          <xdr:col>16</xdr:col>
          <xdr:colOff>190500</xdr:colOff>
          <xdr:row>135</xdr:row>
          <xdr:rowOff>28576</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対応の丁寧さ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136</xdr:row>
          <xdr:rowOff>9525</xdr:rowOff>
        </xdr:from>
        <xdr:to>
          <xdr:col>4</xdr:col>
          <xdr:colOff>514350</xdr:colOff>
          <xdr:row>137</xdr:row>
          <xdr:rowOff>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その他（具体的に記述してください）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9525</xdr:rowOff>
        </xdr:from>
        <xdr:to>
          <xdr:col>8</xdr:col>
          <xdr:colOff>400050</xdr:colOff>
          <xdr:row>136</xdr:row>
          <xdr:rowOff>28575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トラブル対応の速さ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135</xdr:row>
          <xdr:rowOff>9525</xdr:rowOff>
        </xdr:from>
        <xdr:to>
          <xdr:col>16</xdr:col>
          <xdr:colOff>190500</xdr:colOff>
          <xdr:row>136</xdr:row>
          <xdr:rowOff>28575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地元の事業者であること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141</xdr:row>
          <xdr:rowOff>9525</xdr:rowOff>
        </xdr:from>
        <xdr:to>
          <xdr:col>8</xdr:col>
          <xdr:colOff>400050</xdr:colOff>
          <xdr:row>142</xdr:row>
          <xdr:rowOff>19050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①J-クレジットの購入を考えている（購入者）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142</xdr:row>
          <xdr:rowOff>19050</xdr:rowOff>
        </xdr:from>
        <xdr:to>
          <xdr:col>8</xdr:col>
          <xdr:colOff>400050</xdr:colOff>
          <xdr:row>143</xdr:row>
          <xdr:rowOff>19050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②J-クレジット以外のクレジットの購入を考えている（購入者）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9525</xdr:rowOff>
        </xdr:from>
        <xdr:to>
          <xdr:col>8</xdr:col>
          <xdr:colOff>400050</xdr:colOff>
          <xdr:row>144</xdr:row>
          <xdr:rowOff>19049</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③機器更新などの排出削減量をクレジット化して販売することを考えている（創出者）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141</xdr:row>
          <xdr:rowOff>9525</xdr:rowOff>
        </xdr:from>
        <xdr:to>
          <xdr:col>16</xdr:col>
          <xdr:colOff>190500</xdr:colOff>
          <xdr:row>142</xdr:row>
          <xdr:rowOff>19050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④サポートがあれば排出削減量のクレジット化を考えたい（創出者）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142</xdr:row>
          <xdr:rowOff>19050</xdr:rowOff>
        </xdr:from>
        <xdr:to>
          <xdr:col>16</xdr:col>
          <xdr:colOff>190500</xdr:colOff>
          <xdr:row>143</xdr:row>
          <xdr:rowOff>19050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⑤利用を考えていない（購入者・創出者）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144</xdr:row>
          <xdr:rowOff>9525</xdr:rowOff>
        </xdr:from>
        <xdr:to>
          <xdr:col>4</xdr:col>
          <xdr:colOff>514350</xdr:colOff>
          <xdr:row>145</xdr:row>
          <xdr:rowOff>1</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⑥その他（具体的に記述してください）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9525</xdr:rowOff>
        </xdr:from>
        <xdr:to>
          <xdr:col>8</xdr:col>
          <xdr:colOff>400050</xdr:colOff>
          <xdr:row>151</xdr:row>
          <xdr:rowOff>19050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J-クレジットの利用方法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19050</xdr:rowOff>
        </xdr:from>
        <xdr:to>
          <xdr:col>8</xdr:col>
          <xdr:colOff>400050</xdr:colOff>
          <xdr:row>152</xdr:row>
          <xdr:rowOff>19050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J-クレジットの流通価格の情報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150</xdr:row>
          <xdr:rowOff>9525</xdr:rowOff>
        </xdr:from>
        <xdr:to>
          <xdr:col>16</xdr:col>
          <xdr:colOff>190500</xdr:colOff>
          <xdr:row>151</xdr:row>
          <xdr:rowOff>19050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クレジットの利用に関する補助金などの支援情報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151</xdr:row>
          <xdr:rowOff>19050</xdr:rowOff>
        </xdr:from>
        <xdr:to>
          <xdr:col>16</xdr:col>
          <xdr:colOff>190500</xdr:colOff>
          <xdr:row>152</xdr:row>
          <xdr:rowOff>19050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クレジットの導入取組事例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152</xdr:row>
          <xdr:rowOff>9525</xdr:rowOff>
        </xdr:from>
        <xdr:to>
          <xdr:col>4</xdr:col>
          <xdr:colOff>514350</xdr:colOff>
          <xdr:row>153</xdr:row>
          <xdr:rowOff>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その他（具体的に記述してください）</a:t>
              </a:r>
            </a:p>
          </xdr:txBody>
        </xdr:sp>
        <xdr:clientData/>
      </xdr:twoCellAnchor>
    </mc:Choice>
    <mc:Fallback/>
  </mc:AlternateContent>
  <xdr:twoCellAnchor editAs="oneCell">
    <xdr:from>
      <xdr:col>2</xdr:col>
      <xdr:colOff>507545</xdr:colOff>
      <xdr:row>11</xdr:row>
      <xdr:rowOff>142875</xdr:rowOff>
    </xdr:from>
    <xdr:to>
      <xdr:col>10</xdr:col>
      <xdr:colOff>326571</xdr:colOff>
      <xdr:row>18</xdr:row>
      <xdr:rowOff>30070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74295" y="2320018"/>
          <a:ext cx="4499883" cy="11254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16" Type="http://schemas.openxmlformats.org/officeDocument/2006/relationships/ctrlProp" Target="../ctrlProps/ctrlProp12.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omments" Target="../comments1.xml"/><Relationship Id="rId1" Type="http://schemas.openxmlformats.org/officeDocument/2006/relationships/hyperlink" Target="mailto:kankyouseisakuka@pref.hyogo.lg.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6"/>
  <sheetViews>
    <sheetView showGridLines="0" tabSelected="1" view="pageBreakPreview" zoomScale="70" zoomScaleNormal="70" zoomScaleSheetLayoutView="70" workbookViewId="0">
      <selection activeCell="X18" sqref="X18"/>
    </sheetView>
  </sheetViews>
  <sheetFormatPr defaultColWidth="9" defaultRowHeight="14.25" outlineLevelRow="1"/>
  <cols>
    <col min="1" max="1" width="1.125" style="1" customWidth="1"/>
    <col min="2" max="15" width="7.625" style="1" customWidth="1"/>
    <col min="16" max="16" width="10.375" style="1" bestFit="1" customWidth="1"/>
    <col min="17" max="17" width="7.625" style="1" customWidth="1"/>
    <col min="18" max="18" width="1.25" style="1" customWidth="1"/>
    <col min="19" max="16384" width="9" style="1"/>
  </cols>
  <sheetData>
    <row r="1" spans="2:17" ht="15" thickBot="1"/>
    <row r="2" spans="2:17">
      <c r="B2" s="75"/>
      <c r="C2" s="76"/>
      <c r="D2" s="76"/>
      <c r="E2" s="76"/>
      <c r="F2" s="76"/>
      <c r="G2" s="76"/>
      <c r="H2" s="76"/>
      <c r="I2" s="76"/>
      <c r="J2" s="76"/>
      <c r="K2" s="76"/>
      <c r="L2" s="76"/>
      <c r="M2" s="76"/>
      <c r="N2" s="76"/>
      <c r="O2" s="76"/>
      <c r="P2" s="76"/>
      <c r="Q2" s="77"/>
    </row>
    <row r="3" spans="2:17">
      <c r="B3" s="78"/>
      <c r="Q3" s="79"/>
    </row>
    <row r="4" spans="2:17" ht="17.25">
      <c r="B4" s="78"/>
      <c r="C4" s="80" t="s">
        <v>545</v>
      </c>
      <c r="Q4" s="79"/>
    </row>
    <row r="5" spans="2:17">
      <c r="B5" s="78"/>
      <c r="Q5" s="79"/>
    </row>
    <row r="6" spans="2:17">
      <c r="B6" s="78"/>
      <c r="D6" s="81" t="s">
        <v>540</v>
      </c>
      <c r="Q6" s="79"/>
    </row>
    <row r="7" spans="2:17">
      <c r="B7" s="78"/>
      <c r="D7" s="1" t="s">
        <v>541</v>
      </c>
      <c r="Q7" s="79"/>
    </row>
    <row r="8" spans="2:17">
      <c r="B8" s="78"/>
      <c r="Q8" s="79"/>
    </row>
    <row r="9" spans="2:17" ht="24.75">
      <c r="B9" s="78"/>
      <c r="D9" s="82" t="s">
        <v>544</v>
      </c>
      <c r="F9" s="141" t="s">
        <v>538</v>
      </c>
      <c r="G9" s="141"/>
      <c r="H9" s="141"/>
      <c r="I9" s="141"/>
      <c r="J9" s="141"/>
      <c r="K9" s="141"/>
      <c r="Q9" s="79"/>
    </row>
    <row r="10" spans="2:17" ht="11.25" customHeight="1">
      <c r="B10" s="78"/>
      <c r="Q10" s="79"/>
    </row>
    <row r="11" spans="2:17" ht="18.75">
      <c r="B11" s="78"/>
      <c r="D11" s="83"/>
      <c r="E11" s="140" t="s">
        <v>546</v>
      </c>
      <c r="F11" s="140"/>
      <c r="G11" s="140"/>
      <c r="H11" s="140"/>
      <c r="I11" s="140"/>
      <c r="J11" s="140"/>
      <c r="K11" s="140"/>
      <c r="O11" s="139"/>
      <c r="Q11" s="79"/>
    </row>
    <row r="12" spans="2:17">
      <c r="B12" s="78"/>
      <c r="Q12" s="79"/>
    </row>
    <row r="13" spans="2:17">
      <c r="B13" s="78"/>
      <c r="Q13" s="79"/>
    </row>
    <row r="14" spans="2:17">
      <c r="B14" s="78"/>
      <c r="Q14" s="79"/>
    </row>
    <row r="15" spans="2:17">
      <c r="B15" s="78"/>
      <c r="Q15" s="79"/>
    </row>
    <row r="16" spans="2:17">
      <c r="B16" s="78"/>
      <c r="L16" s="1" t="s">
        <v>542</v>
      </c>
      <c r="Q16" s="79"/>
    </row>
    <row r="17" spans="1:18">
      <c r="B17" s="78"/>
      <c r="L17" s="1" t="s">
        <v>543</v>
      </c>
      <c r="Q17" s="79"/>
    </row>
    <row r="18" spans="1:18">
      <c r="B18" s="78"/>
      <c r="Q18" s="79"/>
    </row>
    <row r="19" spans="1:18">
      <c r="B19" s="78"/>
      <c r="Q19" s="79"/>
    </row>
    <row r="20" spans="1:18" ht="15" thickBot="1">
      <c r="B20" s="84"/>
      <c r="C20" s="85"/>
      <c r="D20" s="85"/>
      <c r="E20" s="85"/>
      <c r="F20" s="85"/>
      <c r="G20" s="85"/>
      <c r="H20" s="85"/>
      <c r="I20" s="85"/>
      <c r="J20" s="85"/>
      <c r="K20" s="85"/>
      <c r="L20" s="85"/>
      <c r="M20" s="85"/>
      <c r="N20" s="85"/>
      <c r="O20" s="85"/>
      <c r="P20" s="85"/>
      <c r="Q20" s="86"/>
    </row>
    <row r="22" spans="1:18" ht="6.75" customHeight="1">
      <c r="A22" s="73"/>
      <c r="B22" s="73"/>
      <c r="C22" s="73"/>
      <c r="D22" s="73"/>
      <c r="E22" s="73"/>
      <c r="F22" s="73"/>
      <c r="G22" s="73"/>
      <c r="H22" s="73"/>
      <c r="I22" s="73"/>
      <c r="J22" s="73"/>
      <c r="K22" s="73"/>
      <c r="L22" s="73"/>
      <c r="M22" s="73"/>
      <c r="N22" s="73"/>
      <c r="O22" s="73"/>
      <c r="P22" s="73"/>
      <c r="Q22" s="73"/>
      <c r="R22" s="74"/>
    </row>
    <row r="23" spans="1:18" ht="20.25" customHeight="1">
      <c r="A23" s="117" t="s">
        <v>474</v>
      </c>
      <c r="B23" s="118"/>
      <c r="C23" s="118"/>
      <c r="D23" s="118"/>
      <c r="E23" s="118"/>
      <c r="F23" s="118"/>
      <c r="G23" s="118"/>
      <c r="H23" s="118"/>
      <c r="I23" s="118"/>
      <c r="J23" s="118"/>
      <c r="K23" s="118"/>
      <c r="L23" s="118"/>
      <c r="M23" s="118"/>
      <c r="N23" s="118"/>
      <c r="O23" s="118"/>
      <c r="P23" s="118"/>
      <c r="Q23" s="118"/>
      <c r="R23" s="119"/>
    </row>
    <row r="24" spans="1:18" ht="7.5" customHeight="1">
      <c r="A24" s="36"/>
      <c r="B24" s="37"/>
      <c r="C24" s="37"/>
      <c r="D24" s="37"/>
      <c r="E24" s="37"/>
      <c r="F24" s="37"/>
      <c r="G24" s="37"/>
      <c r="H24" s="37"/>
      <c r="I24" s="37"/>
      <c r="J24" s="37"/>
      <c r="K24" s="37"/>
      <c r="L24" s="37"/>
      <c r="M24" s="37"/>
      <c r="N24" s="37"/>
      <c r="O24" s="37"/>
      <c r="P24" s="37"/>
      <c r="Q24" s="37"/>
      <c r="R24" s="38"/>
    </row>
    <row r="25" spans="1:18" ht="7.5" customHeight="1">
      <c r="A25" s="36"/>
      <c r="B25" s="37"/>
      <c r="C25" s="37"/>
      <c r="D25" s="37"/>
      <c r="E25" s="37"/>
      <c r="F25" s="37"/>
      <c r="G25" s="37"/>
      <c r="H25" s="37"/>
      <c r="I25" s="37"/>
      <c r="J25" s="37"/>
      <c r="K25" s="37"/>
      <c r="L25" s="37"/>
      <c r="M25" s="37"/>
      <c r="N25" s="37"/>
      <c r="O25" s="37"/>
      <c r="P25" s="37"/>
      <c r="Q25" s="37"/>
      <c r="R25" s="38"/>
    </row>
    <row r="26" spans="1:18" ht="17.25">
      <c r="A26" s="36"/>
      <c r="B26" s="127"/>
      <c r="C26" s="127"/>
      <c r="D26" s="127"/>
      <c r="E26" s="127"/>
      <c r="F26" s="127"/>
      <c r="G26" s="127"/>
      <c r="H26" s="127"/>
      <c r="I26" s="127"/>
      <c r="J26" s="127"/>
      <c r="K26" s="127"/>
      <c r="L26" s="127"/>
      <c r="M26" s="127"/>
      <c r="N26" s="127"/>
      <c r="O26" s="127"/>
      <c r="P26" s="127"/>
      <c r="Q26" s="127"/>
      <c r="R26" s="38"/>
    </row>
    <row r="27" spans="1:18">
      <c r="A27" s="39"/>
      <c r="P27" s="42"/>
      <c r="Q27" s="42"/>
      <c r="R27" s="43"/>
    </row>
    <row r="28" spans="1:18" ht="24">
      <c r="A28" s="39"/>
      <c r="B28" s="41"/>
      <c r="C28" s="44" t="s">
        <v>539</v>
      </c>
      <c r="D28" s="41"/>
      <c r="E28" s="41"/>
      <c r="F28" s="41"/>
      <c r="G28" s="41"/>
      <c r="H28" s="41"/>
      <c r="I28" s="41"/>
      <c r="J28" s="45"/>
      <c r="K28" s="45"/>
      <c r="L28" s="40"/>
      <c r="N28" s="42"/>
      <c r="O28" s="42"/>
      <c r="P28" s="42"/>
      <c r="Q28" s="42"/>
      <c r="R28" s="43"/>
    </row>
    <row r="29" spans="1:18" ht="5.25" customHeight="1">
      <c r="A29" s="46"/>
      <c r="B29" s="47"/>
      <c r="C29" s="47"/>
      <c r="D29" s="47"/>
      <c r="E29" s="47"/>
      <c r="F29" s="47"/>
      <c r="G29" s="47"/>
      <c r="H29" s="47"/>
      <c r="I29" s="47"/>
      <c r="J29" s="47"/>
      <c r="K29" s="47"/>
      <c r="L29" s="47"/>
      <c r="M29" s="47"/>
      <c r="N29" s="47"/>
      <c r="O29" s="47"/>
      <c r="P29" s="47"/>
      <c r="Q29" s="47"/>
      <c r="R29" s="43"/>
    </row>
    <row r="30" spans="1:18" ht="20.25" customHeight="1">
      <c r="A30" s="46"/>
      <c r="B30" s="122" t="s">
        <v>4</v>
      </c>
      <c r="C30" s="122"/>
      <c r="D30" s="122"/>
      <c r="E30" s="122"/>
      <c r="F30" s="122"/>
      <c r="G30" s="122"/>
      <c r="H30" s="122"/>
      <c r="I30" s="122"/>
      <c r="J30" s="122"/>
      <c r="K30" s="122"/>
      <c r="L30" s="122"/>
      <c r="M30" s="122"/>
      <c r="N30" s="122"/>
      <c r="O30" s="122"/>
      <c r="P30" s="122"/>
      <c r="Q30" s="122"/>
      <c r="R30" s="43"/>
    </row>
    <row r="31" spans="1:18" ht="22.5" customHeight="1">
      <c r="A31" s="46"/>
      <c r="B31" s="121" t="s">
        <v>0</v>
      </c>
      <c r="C31" s="121"/>
      <c r="D31" s="123"/>
      <c r="E31" s="124"/>
      <c r="F31" s="124"/>
      <c r="G31" s="124"/>
      <c r="H31" s="124"/>
      <c r="I31" s="124"/>
      <c r="J31" s="121" t="s">
        <v>3</v>
      </c>
      <c r="K31" s="121"/>
      <c r="L31" s="126"/>
      <c r="M31" s="126"/>
      <c r="N31" s="126"/>
      <c r="O31" s="126"/>
      <c r="P31" s="126"/>
      <c r="Q31" s="126"/>
      <c r="R31" s="43"/>
    </row>
    <row r="32" spans="1:18" ht="22.5" customHeight="1">
      <c r="A32" s="46"/>
      <c r="B32" s="121" t="s">
        <v>1</v>
      </c>
      <c r="C32" s="121"/>
      <c r="D32" s="125"/>
      <c r="E32" s="124"/>
      <c r="F32" s="124"/>
      <c r="G32" s="124"/>
      <c r="H32" s="124"/>
      <c r="I32" s="124"/>
      <c r="J32" s="121" t="s">
        <v>2</v>
      </c>
      <c r="K32" s="121"/>
      <c r="L32" s="126"/>
      <c r="M32" s="126"/>
      <c r="N32" s="126"/>
      <c r="O32" s="126"/>
      <c r="P32" s="126"/>
      <c r="Q32" s="126"/>
      <c r="R32" s="43"/>
    </row>
    <row r="33" spans="1:18" ht="3" customHeight="1">
      <c r="A33" s="46"/>
      <c r="B33" s="48"/>
      <c r="C33" s="48"/>
      <c r="D33" s="48"/>
      <c r="E33" s="48"/>
      <c r="F33" s="48"/>
      <c r="G33" s="48"/>
      <c r="H33" s="48"/>
      <c r="I33" s="48"/>
      <c r="J33" s="48"/>
      <c r="K33" s="48"/>
      <c r="L33" s="48"/>
      <c r="M33" s="48"/>
      <c r="N33" s="48"/>
      <c r="O33" s="48"/>
      <c r="P33" s="48"/>
      <c r="Q33" s="48"/>
      <c r="R33" s="43"/>
    </row>
    <row r="34" spans="1:18" ht="18.75" customHeight="1">
      <c r="A34" s="46"/>
      <c r="B34" s="120" t="s">
        <v>459</v>
      </c>
      <c r="C34" s="120"/>
      <c r="D34" s="120"/>
      <c r="E34" s="120"/>
      <c r="F34" s="120"/>
      <c r="G34" s="120"/>
      <c r="H34" s="120"/>
      <c r="I34" s="120"/>
      <c r="J34" s="120"/>
      <c r="K34" s="120"/>
      <c r="L34" s="120"/>
      <c r="M34" s="120"/>
      <c r="N34" s="120"/>
      <c r="O34" s="120"/>
      <c r="P34" s="120"/>
      <c r="Q34" s="120"/>
      <c r="R34" s="43"/>
    </row>
    <row r="35" spans="1:18" ht="6.75" customHeight="1">
      <c r="A35" s="46"/>
      <c r="R35" s="43"/>
    </row>
    <row r="36" spans="1:18" s="2" customFormat="1" ht="19.5" customHeight="1">
      <c r="A36" s="49"/>
      <c r="B36" s="2" t="s">
        <v>297</v>
      </c>
      <c r="R36" s="50"/>
    </row>
    <row r="37" spans="1:18" s="2" customFormat="1" ht="19.5" customHeight="1" thickBot="1">
      <c r="A37" s="49"/>
      <c r="B37" s="3" t="s">
        <v>182</v>
      </c>
      <c r="F37" s="130"/>
      <c r="G37" s="130"/>
      <c r="H37" s="130"/>
      <c r="I37" s="130"/>
      <c r="J37" s="130"/>
      <c r="K37" s="130"/>
      <c r="L37" s="130"/>
      <c r="M37" s="130"/>
      <c r="N37" s="130"/>
      <c r="O37" s="130"/>
      <c r="P37" s="130"/>
      <c r="Q37" s="130"/>
      <c r="R37" s="50"/>
    </row>
    <row r="38" spans="1:18" s="3" customFormat="1" ht="19.5" customHeight="1" thickBot="1">
      <c r="A38" s="51"/>
      <c r="B38" s="3" t="s">
        <v>6</v>
      </c>
      <c r="F38" s="132" t="s">
        <v>352</v>
      </c>
      <c r="G38" s="132"/>
      <c r="H38" s="133"/>
      <c r="I38" s="134"/>
      <c r="J38" s="134"/>
      <c r="K38" s="135"/>
      <c r="L38" s="132" t="s">
        <v>353</v>
      </c>
      <c r="M38" s="132"/>
      <c r="N38" s="133"/>
      <c r="O38" s="134"/>
      <c r="P38" s="134"/>
      <c r="Q38" s="135"/>
      <c r="R38" s="52"/>
    </row>
    <row r="39" spans="1:18" s="3" customFormat="1" ht="19.5" customHeight="1">
      <c r="A39" s="51"/>
      <c r="B39" s="3" t="s">
        <v>7</v>
      </c>
      <c r="F39" s="95"/>
      <c r="G39" s="95"/>
      <c r="H39" s="95"/>
      <c r="I39" s="95"/>
      <c r="J39" s="95"/>
      <c r="K39" s="95"/>
      <c r="L39" s="95"/>
      <c r="M39" s="95"/>
      <c r="N39" s="95"/>
      <c r="O39" s="95"/>
      <c r="P39" s="95"/>
      <c r="Q39" s="95"/>
      <c r="R39" s="52"/>
    </row>
    <row r="40" spans="1:18" s="3" customFormat="1" ht="19.149999999999999" customHeight="1">
      <c r="A40" s="51"/>
      <c r="B40" s="3" t="s">
        <v>8</v>
      </c>
      <c r="F40" s="95"/>
      <c r="G40" s="95"/>
      <c r="H40" s="95"/>
      <c r="I40" s="95"/>
      <c r="J40" s="95"/>
      <c r="K40" s="95"/>
      <c r="L40" s="95"/>
      <c r="M40" s="95"/>
      <c r="N40" s="95"/>
      <c r="O40" s="95"/>
      <c r="P40" s="95"/>
      <c r="Q40" s="95"/>
      <c r="R40" s="52"/>
    </row>
    <row r="41" spans="1:18" s="3" customFormat="1" ht="19.5" customHeight="1">
      <c r="A41" s="51"/>
      <c r="B41" s="3" t="s">
        <v>296</v>
      </c>
      <c r="H41" s="95"/>
      <c r="I41" s="95"/>
      <c r="J41" s="95"/>
      <c r="K41" s="95"/>
      <c r="L41" s="95"/>
      <c r="M41" s="95"/>
      <c r="N41" s="95"/>
      <c r="O41" s="95"/>
      <c r="P41" s="95"/>
      <c r="Q41" s="95"/>
      <c r="R41" s="52"/>
    </row>
    <row r="42" spans="1:18" s="3" customFormat="1" ht="19.5" customHeight="1">
      <c r="A42" s="51"/>
      <c r="R42" s="52"/>
    </row>
    <row r="43" spans="1:18" s="3" customFormat="1" ht="19.5" customHeight="1">
      <c r="A43" s="51"/>
      <c r="B43" s="3" t="s">
        <v>371</v>
      </c>
      <c r="J43" s="53" t="s">
        <v>345</v>
      </c>
      <c r="K43" s="129" t="s">
        <v>536</v>
      </c>
      <c r="L43" s="129"/>
      <c r="M43" s="129"/>
      <c r="N43" s="128" t="s">
        <v>346</v>
      </c>
      <c r="O43" s="128"/>
      <c r="P43" s="128"/>
      <c r="Q43" s="13" t="s">
        <v>338</v>
      </c>
      <c r="R43" s="52"/>
    </row>
    <row r="44" spans="1:18" s="3" customFormat="1" ht="19.149999999999999" customHeight="1">
      <c r="A44" s="51"/>
      <c r="B44" s="54" t="s">
        <v>368</v>
      </c>
      <c r="F44" s="102"/>
      <c r="G44" s="103"/>
      <c r="H44" s="3" t="s">
        <v>350</v>
      </c>
      <c r="J44" s="55" t="s">
        <v>342</v>
      </c>
      <c r="K44" s="136" t="str">
        <f>IF(F44=0,"",F44)</f>
        <v/>
      </c>
      <c r="L44" s="137"/>
      <c r="M44" s="28" t="s">
        <v>339</v>
      </c>
      <c r="N44" s="138" t="str">
        <f>IFERROR(K46/K45,"")</f>
        <v/>
      </c>
      <c r="O44" s="138"/>
      <c r="P44" s="14" t="s">
        <v>339</v>
      </c>
      <c r="Q44" s="13" t="s">
        <v>348</v>
      </c>
      <c r="R44" s="52"/>
    </row>
    <row r="45" spans="1:18" s="3" customFormat="1" ht="19.5" customHeight="1">
      <c r="A45" s="51"/>
      <c r="B45" s="54" t="s">
        <v>369</v>
      </c>
      <c r="F45" s="102"/>
      <c r="G45" s="103"/>
      <c r="H45" s="3" t="s">
        <v>337</v>
      </c>
      <c r="J45" s="55" t="s">
        <v>343</v>
      </c>
      <c r="K45" s="136" t="str">
        <f>IF(F45=0,"",F45)</f>
        <v/>
      </c>
      <c r="L45" s="137"/>
      <c r="M45" s="28" t="s">
        <v>340</v>
      </c>
      <c r="N45" s="138" t="str">
        <f>IFERROR(K46/K44,"")</f>
        <v/>
      </c>
      <c r="O45" s="138"/>
      <c r="P45" s="14" t="s">
        <v>340</v>
      </c>
      <c r="Q45" s="13" t="s">
        <v>349</v>
      </c>
      <c r="R45" s="52"/>
    </row>
    <row r="46" spans="1:18" s="3" customFormat="1" ht="19.5" customHeight="1">
      <c r="A46" s="51"/>
      <c r="B46" s="54" t="s">
        <v>303</v>
      </c>
      <c r="F46" s="102"/>
      <c r="G46" s="103"/>
      <c r="H46" s="3" t="s">
        <v>313</v>
      </c>
      <c r="J46" s="55" t="s">
        <v>344</v>
      </c>
      <c r="K46" s="136" t="str">
        <f>IF(F46=0,"",F46)</f>
        <v/>
      </c>
      <c r="L46" s="137"/>
      <c r="M46" s="28" t="s">
        <v>341</v>
      </c>
      <c r="N46" s="138" t="str">
        <f>IFERROR(K44*K45,"")</f>
        <v/>
      </c>
      <c r="O46" s="138"/>
      <c r="P46" s="14" t="s">
        <v>341</v>
      </c>
      <c r="Q46" s="13" t="s">
        <v>347</v>
      </c>
      <c r="R46" s="52"/>
    </row>
    <row r="47" spans="1:18" customFormat="1" ht="18.75" customHeight="1">
      <c r="A47" s="56"/>
      <c r="B47" s="57" t="s">
        <v>373</v>
      </c>
      <c r="R47" s="58"/>
    </row>
    <row r="48" spans="1:18" s="3" customFormat="1" ht="19.5" customHeight="1">
      <c r="A48" s="51"/>
      <c r="B48" s="57" t="s">
        <v>370</v>
      </c>
      <c r="J48" s="59"/>
      <c r="R48" s="52"/>
    </row>
    <row r="49" spans="1:18" s="3" customFormat="1" ht="19.5" customHeight="1">
      <c r="A49" s="51"/>
      <c r="B49" s="57" t="s">
        <v>458</v>
      </c>
      <c r="J49" s="59"/>
      <c r="R49" s="52"/>
    </row>
    <row r="50" spans="1:18" s="3" customFormat="1" ht="19.5" customHeight="1">
      <c r="A50" s="51"/>
      <c r="B50" s="57"/>
      <c r="J50" s="59"/>
      <c r="R50" s="52"/>
    </row>
    <row r="51" spans="1:18" s="3" customFormat="1" ht="19.5" customHeight="1">
      <c r="A51" s="51"/>
      <c r="B51" s="3" t="s">
        <v>475</v>
      </c>
      <c r="J51" s="53" t="s">
        <v>491</v>
      </c>
      <c r="R51" s="52"/>
    </row>
    <row r="52" spans="1:18" s="3" customFormat="1" ht="19.5" customHeight="1">
      <c r="A52" s="51"/>
      <c r="B52" s="54" t="s">
        <v>476</v>
      </c>
      <c r="F52" s="102"/>
      <c r="G52" s="103"/>
      <c r="H52" s="3" t="s">
        <v>377</v>
      </c>
      <c r="J52" s="59"/>
      <c r="K52" s="106" t="s">
        <v>487</v>
      </c>
      <c r="L52" s="106"/>
      <c r="M52" s="106"/>
      <c r="N52" s="106" t="s">
        <v>488</v>
      </c>
      <c r="O52" s="106"/>
      <c r="R52" s="52"/>
    </row>
    <row r="53" spans="1:18" s="3" customFormat="1" ht="19.5" customHeight="1" thickBot="1">
      <c r="A53" s="51"/>
      <c r="B53" s="54" t="s">
        <v>477</v>
      </c>
      <c r="F53" s="102"/>
      <c r="G53" s="103"/>
      <c r="J53" s="59"/>
      <c r="K53" s="26" t="s">
        <v>481</v>
      </c>
      <c r="L53" s="29"/>
      <c r="M53" s="26" t="s">
        <v>484</v>
      </c>
      <c r="N53" s="30">
        <f>L53*10/10</f>
        <v>0</v>
      </c>
      <c r="O53" s="26" t="s">
        <v>484</v>
      </c>
      <c r="R53" s="52"/>
    </row>
    <row r="54" spans="1:18" s="3" customFormat="1" ht="16.5">
      <c r="A54" s="51"/>
      <c r="B54" s="54" t="s">
        <v>479</v>
      </c>
      <c r="C54" s="60"/>
      <c r="F54" s="104">
        <f>P55</f>
        <v>0</v>
      </c>
      <c r="G54" s="105"/>
      <c r="H54" s="3" t="s">
        <v>480</v>
      </c>
      <c r="J54" s="59"/>
      <c r="K54" s="26" t="s">
        <v>482</v>
      </c>
      <c r="L54" s="29"/>
      <c r="M54" s="27" t="s">
        <v>485</v>
      </c>
      <c r="N54" s="30">
        <f>L54*10/16</f>
        <v>0</v>
      </c>
      <c r="O54" s="33" t="s">
        <v>484</v>
      </c>
      <c r="P54" s="107" t="s">
        <v>489</v>
      </c>
      <c r="Q54" s="108"/>
      <c r="R54" s="52"/>
    </row>
    <row r="55" spans="1:18" s="3" customFormat="1" ht="17.25" thickBot="1">
      <c r="A55" s="51"/>
      <c r="B55" s="54"/>
      <c r="J55" s="59"/>
      <c r="K55" s="26" t="s">
        <v>483</v>
      </c>
      <c r="L55" s="29"/>
      <c r="M55" s="26" t="s">
        <v>486</v>
      </c>
      <c r="N55" s="30">
        <f>L55*10/16</f>
        <v>0</v>
      </c>
      <c r="O55" s="33" t="s">
        <v>484</v>
      </c>
      <c r="P55" s="34">
        <f>SUM(N53:N55)/1000</f>
        <v>0</v>
      </c>
      <c r="Q55" s="35" t="s">
        <v>490</v>
      </c>
      <c r="R55" s="52"/>
    </row>
    <row r="56" spans="1:18" s="3" customFormat="1" ht="16.5">
      <c r="A56" s="51"/>
      <c r="B56" s="54"/>
      <c r="C56" s="3" t="s">
        <v>478</v>
      </c>
      <c r="J56" s="59"/>
      <c r="R56" s="52"/>
    </row>
    <row r="57" spans="1:18" s="3" customFormat="1" ht="11.45" customHeight="1">
      <c r="A57" s="51"/>
      <c r="B57" s="54"/>
      <c r="J57" s="59"/>
      <c r="R57" s="52"/>
    </row>
    <row r="58" spans="1:18" s="3" customFormat="1" ht="19.5" customHeight="1">
      <c r="A58" s="51"/>
      <c r="B58" s="2" t="s">
        <v>298</v>
      </c>
      <c r="R58" s="52"/>
    </row>
    <row r="59" spans="1:18" s="3" customFormat="1" ht="19.5" customHeight="1">
      <c r="A59" s="51"/>
      <c r="B59" s="61" t="s">
        <v>372</v>
      </c>
      <c r="R59" s="52"/>
    </row>
    <row r="60" spans="1:18" s="3" customFormat="1" ht="11.45" customHeight="1">
      <c r="A60" s="51"/>
      <c r="J60" s="59"/>
      <c r="R60" s="52"/>
    </row>
    <row r="61" spans="1:18" s="3" customFormat="1" ht="19.5" customHeight="1">
      <c r="A61" s="51"/>
      <c r="B61" s="3" t="s">
        <v>237</v>
      </c>
      <c r="C61" s="60"/>
      <c r="O61" s="95"/>
      <c r="P61" s="95"/>
      <c r="Q61" s="95"/>
      <c r="R61" s="52"/>
    </row>
    <row r="62" spans="1:18" s="3" customFormat="1" ht="19.5" customHeight="1">
      <c r="A62" s="51"/>
      <c r="B62" s="3" t="s">
        <v>243</v>
      </c>
      <c r="R62" s="52"/>
    </row>
    <row r="63" spans="1:18" s="3" customFormat="1" ht="19.5" customHeight="1">
      <c r="A63" s="51"/>
      <c r="B63" s="96"/>
      <c r="C63" s="96"/>
      <c r="D63" s="96"/>
      <c r="E63" s="96"/>
      <c r="F63" s="96"/>
      <c r="G63" s="96"/>
      <c r="H63" s="96"/>
      <c r="I63" s="96"/>
      <c r="J63" s="96"/>
      <c r="K63" s="96"/>
      <c r="L63" s="96"/>
      <c r="M63" s="96"/>
      <c r="N63" s="96"/>
      <c r="O63" s="96"/>
      <c r="P63" s="96"/>
      <c r="Q63" s="96"/>
      <c r="R63" s="52"/>
    </row>
    <row r="64" spans="1:18" s="3" customFormat="1" ht="19.5" customHeight="1">
      <c r="A64" s="51"/>
      <c r="B64" s="96"/>
      <c r="C64" s="96"/>
      <c r="D64" s="96"/>
      <c r="E64" s="96"/>
      <c r="F64" s="96"/>
      <c r="G64" s="96"/>
      <c r="H64" s="96"/>
      <c r="I64" s="96"/>
      <c r="J64" s="96"/>
      <c r="K64" s="96"/>
      <c r="L64" s="96"/>
      <c r="M64" s="96"/>
      <c r="N64" s="96"/>
      <c r="O64" s="96"/>
      <c r="P64" s="96"/>
      <c r="Q64" s="96"/>
      <c r="R64" s="52"/>
    </row>
    <row r="65" spans="1:18" s="3" customFormat="1" ht="19.5" customHeight="1">
      <c r="A65" s="51"/>
      <c r="B65" s="96"/>
      <c r="C65" s="96"/>
      <c r="D65" s="96"/>
      <c r="E65" s="96"/>
      <c r="F65" s="96"/>
      <c r="G65" s="96"/>
      <c r="H65" s="96"/>
      <c r="I65" s="96"/>
      <c r="J65" s="96"/>
      <c r="K65" s="96"/>
      <c r="L65" s="96"/>
      <c r="M65" s="96"/>
      <c r="N65" s="96"/>
      <c r="O65" s="96"/>
      <c r="P65" s="96"/>
      <c r="Q65" s="96"/>
      <c r="R65" s="52"/>
    </row>
    <row r="66" spans="1:18" s="3" customFormat="1" ht="19.5" customHeight="1">
      <c r="A66" s="51"/>
      <c r="B66" s="96"/>
      <c r="C66" s="96"/>
      <c r="D66" s="96"/>
      <c r="E66" s="96"/>
      <c r="F66" s="96"/>
      <c r="G66" s="96"/>
      <c r="H66" s="96"/>
      <c r="I66" s="96"/>
      <c r="J66" s="96"/>
      <c r="K66" s="96"/>
      <c r="L66" s="96"/>
      <c r="M66" s="96"/>
      <c r="N66" s="96"/>
      <c r="O66" s="96"/>
      <c r="P66" s="96"/>
      <c r="Q66" s="96"/>
      <c r="R66" s="52"/>
    </row>
    <row r="67" spans="1:18" s="3" customFormat="1" ht="19.5" customHeight="1">
      <c r="A67" s="51"/>
      <c r="B67" s="101"/>
      <c r="C67" s="101"/>
      <c r="D67" s="101"/>
      <c r="E67" s="101"/>
      <c r="F67" s="95"/>
      <c r="G67" s="95"/>
      <c r="H67" s="95"/>
      <c r="I67" s="95"/>
      <c r="J67" s="95"/>
      <c r="K67" s="95"/>
      <c r="L67" s="95"/>
      <c r="M67" s="95"/>
      <c r="N67" s="95"/>
      <c r="O67" s="95"/>
      <c r="P67" s="95"/>
      <c r="Q67" s="95"/>
      <c r="R67" s="52"/>
    </row>
    <row r="68" spans="1:18" s="3" customFormat="1" ht="19.5" customHeight="1">
      <c r="A68" s="51"/>
      <c r="B68" s="131" t="s">
        <v>244</v>
      </c>
      <c r="C68" s="131"/>
      <c r="D68" s="131"/>
      <c r="E68" s="131"/>
      <c r="F68" s="131"/>
      <c r="G68" s="131"/>
      <c r="H68" s="131"/>
      <c r="I68" s="131"/>
      <c r="J68" s="131"/>
      <c r="K68" s="131"/>
      <c r="L68" s="131"/>
      <c r="M68" s="131"/>
      <c r="N68" s="131"/>
      <c r="O68" s="131"/>
      <c r="P68" s="131"/>
      <c r="Q68" s="131"/>
      <c r="R68" s="52"/>
    </row>
    <row r="69" spans="1:18" s="3" customFormat="1" ht="19.5" customHeight="1">
      <c r="A69" s="51"/>
      <c r="B69" s="131"/>
      <c r="C69" s="131"/>
      <c r="D69" s="131"/>
      <c r="E69" s="131"/>
      <c r="F69" s="131"/>
      <c r="G69" s="131"/>
      <c r="H69" s="131"/>
      <c r="I69" s="131"/>
      <c r="J69" s="131"/>
      <c r="K69" s="131"/>
      <c r="L69" s="131"/>
      <c r="M69" s="131"/>
      <c r="N69" s="131"/>
      <c r="O69" s="131"/>
      <c r="P69" s="131"/>
      <c r="Q69" s="131"/>
      <c r="R69" s="52"/>
    </row>
    <row r="70" spans="1:18" s="3" customFormat="1" ht="19.5" customHeight="1">
      <c r="A70" s="51"/>
      <c r="B70" s="96"/>
      <c r="C70" s="96"/>
      <c r="D70" s="96"/>
      <c r="E70" s="96"/>
      <c r="F70" s="96"/>
      <c r="G70" s="96"/>
      <c r="H70" s="96"/>
      <c r="I70" s="96"/>
      <c r="J70" s="96"/>
      <c r="K70" s="96"/>
      <c r="L70" s="96"/>
      <c r="M70" s="96"/>
      <c r="N70" s="96"/>
      <c r="O70" s="96"/>
      <c r="P70" s="96"/>
      <c r="Q70" s="96"/>
      <c r="R70" s="52"/>
    </row>
    <row r="71" spans="1:18" s="3" customFormat="1" ht="19.5" customHeight="1">
      <c r="A71" s="51"/>
      <c r="B71" s="96"/>
      <c r="C71" s="96"/>
      <c r="D71" s="96"/>
      <c r="E71" s="96"/>
      <c r="F71" s="96"/>
      <c r="G71" s="96"/>
      <c r="H71" s="96"/>
      <c r="I71" s="96"/>
      <c r="J71" s="96"/>
      <c r="K71" s="96"/>
      <c r="L71" s="96"/>
      <c r="M71" s="96"/>
      <c r="N71" s="96"/>
      <c r="O71" s="96"/>
      <c r="P71" s="96"/>
      <c r="Q71" s="96"/>
      <c r="R71" s="52"/>
    </row>
    <row r="72" spans="1:18" s="3" customFormat="1" ht="18.75" customHeight="1">
      <c r="A72" s="51"/>
      <c r="B72" s="96"/>
      <c r="C72" s="96"/>
      <c r="D72" s="96"/>
      <c r="E72" s="96"/>
      <c r="F72" s="96"/>
      <c r="G72" s="96"/>
      <c r="H72" s="96"/>
      <c r="I72" s="96"/>
      <c r="J72" s="96"/>
      <c r="K72" s="96"/>
      <c r="L72" s="96"/>
      <c r="M72" s="96"/>
      <c r="N72" s="96"/>
      <c r="O72" s="96"/>
      <c r="P72" s="96"/>
      <c r="Q72" s="96"/>
      <c r="R72" s="52"/>
    </row>
    <row r="73" spans="1:18" s="3" customFormat="1" ht="18.75" customHeight="1">
      <c r="A73" s="51"/>
      <c r="B73" s="62"/>
      <c r="C73" s="62"/>
      <c r="D73" s="62"/>
      <c r="E73" s="62"/>
      <c r="F73" s="95"/>
      <c r="G73" s="95"/>
      <c r="H73" s="95"/>
      <c r="I73" s="95"/>
      <c r="J73" s="95"/>
      <c r="K73" s="95"/>
      <c r="L73" s="95"/>
      <c r="M73" s="95"/>
      <c r="N73" s="95"/>
      <c r="O73" s="95"/>
      <c r="P73" s="95"/>
      <c r="Q73" s="95"/>
      <c r="R73" s="52"/>
    </row>
    <row r="74" spans="1:18" s="3" customFormat="1" ht="14.25" customHeight="1">
      <c r="A74" s="51"/>
      <c r="R74" s="52"/>
    </row>
    <row r="75" spans="1:18" s="3" customFormat="1" ht="6" customHeight="1">
      <c r="A75" s="51"/>
      <c r="R75" s="52"/>
    </row>
    <row r="76" spans="1:18" s="3" customFormat="1" ht="19.5" customHeight="1">
      <c r="A76" s="51"/>
      <c r="B76" s="2" t="s">
        <v>299</v>
      </c>
      <c r="R76" s="52"/>
    </row>
    <row r="77" spans="1:18" s="3" customFormat="1" ht="10.15" customHeight="1">
      <c r="A77" s="51"/>
      <c r="B77" s="2"/>
      <c r="R77" s="52"/>
    </row>
    <row r="78" spans="1:18" s="3" customFormat="1" ht="19.5" customHeight="1">
      <c r="A78" s="51"/>
      <c r="B78" s="3" t="s">
        <v>300</v>
      </c>
      <c r="I78" s="3" t="s">
        <v>351</v>
      </c>
      <c r="R78" s="52"/>
    </row>
    <row r="79" spans="1:18" ht="15.75" customHeight="1">
      <c r="A79" s="46"/>
      <c r="B79" s="87" t="s">
        <v>185</v>
      </c>
      <c r="C79" s="111"/>
      <c r="D79" s="111"/>
      <c r="E79" s="88"/>
      <c r="F79" s="87" t="s">
        <v>196</v>
      </c>
      <c r="G79" s="88"/>
      <c r="H79" s="87" t="s">
        <v>184</v>
      </c>
      <c r="I79" s="88"/>
      <c r="J79" s="97" t="s">
        <v>197</v>
      </c>
      <c r="K79" s="98"/>
      <c r="L79" s="98"/>
      <c r="M79" s="99"/>
      <c r="N79" s="97" t="s">
        <v>198</v>
      </c>
      <c r="O79" s="98"/>
      <c r="P79" s="98"/>
      <c r="Q79" s="99"/>
      <c r="R79" s="43"/>
    </row>
    <row r="80" spans="1:18" ht="15.75" customHeight="1">
      <c r="A80" s="46"/>
      <c r="B80" s="89"/>
      <c r="C80" s="90"/>
      <c r="D80" s="90"/>
      <c r="E80" s="91"/>
      <c r="F80" s="109"/>
      <c r="G80" s="109"/>
      <c r="H80" s="110"/>
      <c r="I80" s="110"/>
      <c r="J80" s="92"/>
      <c r="K80" s="93"/>
      <c r="L80" s="93"/>
      <c r="M80" s="94"/>
      <c r="N80" s="92"/>
      <c r="O80" s="93"/>
      <c r="P80" s="93"/>
      <c r="Q80" s="94"/>
      <c r="R80" s="43"/>
    </row>
    <row r="81" spans="1:18" ht="15.75" hidden="1" customHeight="1" outlineLevel="1">
      <c r="A81" s="46"/>
      <c r="B81" s="89"/>
      <c r="C81" s="90"/>
      <c r="D81" s="90"/>
      <c r="E81" s="91"/>
      <c r="F81" s="109"/>
      <c r="G81" s="109"/>
      <c r="H81" s="110"/>
      <c r="I81" s="110"/>
      <c r="J81" s="92"/>
      <c r="K81" s="93"/>
      <c r="L81" s="93"/>
      <c r="M81" s="94"/>
      <c r="N81" s="92"/>
      <c r="O81" s="93"/>
      <c r="P81" s="93"/>
      <c r="Q81" s="94"/>
      <c r="R81" s="43"/>
    </row>
    <row r="82" spans="1:18" ht="15.75" hidden="1" customHeight="1" outlineLevel="1">
      <c r="A82" s="46"/>
      <c r="B82" s="89"/>
      <c r="C82" s="90"/>
      <c r="D82" s="90"/>
      <c r="E82" s="91"/>
      <c r="F82" s="109"/>
      <c r="G82" s="109"/>
      <c r="H82" s="110"/>
      <c r="I82" s="110"/>
      <c r="J82" s="92"/>
      <c r="K82" s="93"/>
      <c r="L82" s="93"/>
      <c r="M82" s="94"/>
      <c r="N82" s="92"/>
      <c r="O82" s="93"/>
      <c r="P82" s="93"/>
      <c r="Q82" s="94"/>
      <c r="R82" s="43"/>
    </row>
    <row r="83" spans="1:18" ht="15.75" hidden="1" customHeight="1" outlineLevel="1">
      <c r="A83" s="46"/>
      <c r="B83" s="89"/>
      <c r="C83" s="90"/>
      <c r="D83" s="90"/>
      <c r="E83" s="91"/>
      <c r="F83" s="109"/>
      <c r="G83" s="109"/>
      <c r="H83" s="110"/>
      <c r="I83" s="110"/>
      <c r="J83" s="92"/>
      <c r="K83" s="93"/>
      <c r="L83" s="93"/>
      <c r="M83" s="94"/>
      <c r="N83" s="92"/>
      <c r="O83" s="93"/>
      <c r="P83" s="93"/>
      <c r="Q83" s="94"/>
      <c r="R83" s="43"/>
    </row>
    <row r="84" spans="1:18" ht="15.75" hidden="1" customHeight="1" outlineLevel="1">
      <c r="A84" s="46"/>
      <c r="B84" s="89"/>
      <c r="C84" s="90"/>
      <c r="D84" s="90"/>
      <c r="E84" s="91"/>
      <c r="F84" s="109"/>
      <c r="G84" s="109"/>
      <c r="H84" s="110"/>
      <c r="I84" s="110"/>
      <c r="J84" s="92"/>
      <c r="K84" s="93"/>
      <c r="L84" s="93"/>
      <c r="M84" s="94"/>
      <c r="N84" s="92"/>
      <c r="O84" s="93"/>
      <c r="P84" s="93"/>
      <c r="Q84" s="94"/>
      <c r="R84" s="43"/>
    </row>
    <row r="85" spans="1:18" ht="15.75" hidden="1" customHeight="1" outlineLevel="1">
      <c r="A85" s="46"/>
      <c r="B85" s="89"/>
      <c r="C85" s="90"/>
      <c r="D85" s="90"/>
      <c r="E85" s="91"/>
      <c r="F85" s="109"/>
      <c r="G85" s="109"/>
      <c r="H85" s="110"/>
      <c r="I85" s="110"/>
      <c r="J85" s="92"/>
      <c r="K85" s="93"/>
      <c r="L85" s="93"/>
      <c r="M85" s="94"/>
      <c r="N85" s="92"/>
      <c r="O85" s="93"/>
      <c r="P85" s="93"/>
      <c r="Q85" s="94"/>
      <c r="R85" s="43"/>
    </row>
    <row r="86" spans="1:18" ht="15.75" hidden="1" customHeight="1" outlineLevel="1">
      <c r="A86" s="46"/>
      <c r="B86" s="89"/>
      <c r="C86" s="90"/>
      <c r="D86" s="90"/>
      <c r="E86" s="91"/>
      <c r="F86" s="109"/>
      <c r="G86" s="109"/>
      <c r="H86" s="110"/>
      <c r="I86" s="110"/>
      <c r="J86" s="92"/>
      <c r="K86" s="93"/>
      <c r="L86" s="93"/>
      <c r="M86" s="94"/>
      <c r="N86" s="92"/>
      <c r="O86" s="93"/>
      <c r="P86" s="93"/>
      <c r="Q86" s="94"/>
      <c r="R86" s="43"/>
    </row>
    <row r="87" spans="1:18" ht="15.75" hidden="1" customHeight="1" outlineLevel="1">
      <c r="A87" s="46"/>
      <c r="B87" s="89"/>
      <c r="C87" s="90"/>
      <c r="D87" s="90"/>
      <c r="E87" s="91"/>
      <c r="F87" s="109"/>
      <c r="G87" s="109"/>
      <c r="H87" s="110"/>
      <c r="I87" s="110"/>
      <c r="J87" s="92"/>
      <c r="K87" s="93"/>
      <c r="L87" s="93"/>
      <c r="M87" s="94"/>
      <c r="N87" s="92"/>
      <c r="O87" s="93"/>
      <c r="P87" s="93"/>
      <c r="Q87" s="94"/>
      <c r="R87" s="43"/>
    </row>
    <row r="88" spans="1:18" ht="15.75" hidden="1" customHeight="1" outlineLevel="1">
      <c r="A88" s="46"/>
      <c r="B88" s="89"/>
      <c r="C88" s="90"/>
      <c r="D88" s="90"/>
      <c r="E88" s="91"/>
      <c r="F88" s="109"/>
      <c r="G88" s="109"/>
      <c r="H88" s="110"/>
      <c r="I88" s="110"/>
      <c r="J88" s="92"/>
      <c r="K88" s="93"/>
      <c r="L88" s="93"/>
      <c r="M88" s="94"/>
      <c r="N88" s="92"/>
      <c r="O88" s="93"/>
      <c r="P88" s="93"/>
      <c r="Q88" s="94"/>
      <c r="R88" s="43"/>
    </row>
    <row r="89" spans="1:18" hidden="1" outlineLevel="1">
      <c r="A89" s="46"/>
      <c r="B89" s="89"/>
      <c r="C89" s="90"/>
      <c r="D89" s="90"/>
      <c r="E89" s="91"/>
      <c r="F89" s="109"/>
      <c r="G89" s="109"/>
      <c r="H89" s="110"/>
      <c r="I89" s="110"/>
      <c r="J89" s="92"/>
      <c r="K89" s="93"/>
      <c r="L89" s="93"/>
      <c r="M89" s="94"/>
      <c r="N89" s="92"/>
      <c r="O89" s="93"/>
      <c r="P89" s="93"/>
      <c r="Q89" s="94"/>
      <c r="R89" s="43"/>
    </row>
    <row r="90" spans="1:18" ht="19.5" customHeight="1" collapsed="1">
      <c r="A90" s="46"/>
      <c r="R90" s="43"/>
    </row>
    <row r="91" spans="1:18" ht="19.5" customHeight="1">
      <c r="A91" s="46"/>
      <c r="B91" s="112" t="s">
        <v>301</v>
      </c>
      <c r="C91" s="112"/>
      <c r="D91" s="112"/>
      <c r="E91" s="112"/>
      <c r="F91" s="112"/>
      <c r="G91" s="112"/>
      <c r="H91" s="112"/>
      <c r="I91" s="112"/>
      <c r="J91" s="112"/>
      <c r="K91" s="112"/>
      <c r="L91" s="112"/>
      <c r="M91" s="112"/>
      <c r="N91" s="112"/>
      <c r="O91" s="112"/>
      <c r="P91" s="112"/>
      <c r="Q91" s="112"/>
      <c r="R91" s="43"/>
    </row>
    <row r="92" spans="1:18">
      <c r="A92" s="46"/>
      <c r="B92" s="112"/>
      <c r="C92" s="112"/>
      <c r="D92" s="112"/>
      <c r="E92" s="112"/>
      <c r="F92" s="112"/>
      <c r="G92" s="112"/>
      <c r="H92" s="112"/>
      <c r="I92" s="112"/>
      <c r="J92" s="112"/>
      <c r="K92" s="112"/>
      <c r="L92" s="112"/>
      <c r="M92" s="112"/>
      <c r="N92" s="112"/>
      <c r="O92" s="112"/>
      <c r="P92" s="112"/>
      <c r="Q92" s="112"/>
      <c r="R92" s="43"/>
    </row>
    <row r="93" spans="1:18" s="3" customFormat="1" ht="19.5" customHeight="1">
      <c r="A93" s="51"/>
      <c r="B93" s="63" t="s">
        <v>302</v>
      </c>
      <c r="R93" s="52"/>
    </row>
    <row r="94" spans="1:18" s="3" customFormat="1" ht="19.5" customHeight="1">
      <c r="A94" s="51"/>
      <c r="B94" s="54" t="s">
        <v>375</v>
      </c>
      <c r="H94" s="113"/>
      <c r="I94" s="114"/>
      <c r="J94" s="114"/>
      <c r="K94" s="114"/>
      <c r="L94" s="114"/>
      <c r="M94" s="115"/>
      <c r="N94" s="64" t="s">
        <v>374</v>
      </c>
      <c r="O94" t="s">
        <v>376</v>
      </c>
      <c r="P94"/>
      <c r="Q94"/>
      <c r="R94" s="52"/>
    </row>
    <row r="95" spans="1:18" s="3" customFormat="1" ht="19.5" customHeight="1">
      <c r="A95" s="51"/>
      <c r="B95" s="54" t="s">
        <v>330</v>
      </c>
      <c r="H95" s="95"/>
      <c r="I95" s="95"/>
      <c r="J95" s="95"/>
      <c r="K95" s="95"/>
      <c r="L95" s="95"/>
      <c r="M95" s="95"/>
      <c r="N95" s="95"/>
      <c r="O95" s="95"/>
      <c r="P95" s="95"/>
      <c r="Q95" s="95"/>
      <c r="R95" s="52"/>
    </row>
    <row r="96" spans="1:18" s="3" customFormat="1" ht="19.5" customHeight="1">
      <c r="A96" s="51"/>
      <c r="B96" s="63" t="s">
        <v>304</v>
      </c>
      <c r="H96" s="99"/>
      <c r="I96" s="106"/>
      <c r="J96" s="106"/>
      <c r="K96" s="106"/>
      <c r="L96" s="106"/>
      <c r="M96" s="106"/>
      <c r="N96" s="116"/>
      <c r="O96" s="116"/>
      <c r="P96" s="116"/>
      <c r="Q96" s="87"/>
      <c r="R96" s="52"/>
    </row>
    <row r="97" spans="1:18" s="3" customFormat="1" ht="19.5" customHeight="1">
      <c r="A97" s="51"/>
      <c r="B97" s="54" t="s">
        <v>305</v>
      </c>
      <c r="H97" s="92"/>
      <c r="I97" s="93"/>
      <c r="J97" s="93"/>
      <c r="K97" s="93"/>
      <c r="L97" s="93"/>
      <c r="M97" s="94"/>
      <c r="N97" s="17" t="s">
        <v>377</v>
      </c>
      <c r="O97" s="16" t="s">
        <v>376</v>
      </c>
      <c r="P97" s="16"/>
      <c r="Q97" s="16"/>
      <c r="R97" s="52"/>
    </row>
    <row r="98" spans="1:18" s="3" customFormat="1" ht="19.5" customHeight="1">
      <c r="A98" s="51"/>
      <c r="B98" s="54" t="s">
        <v>378</v>
      </c>
      <c r="H98" s="95"/>
      <c r="I98" s="95"/>
      <c r="J98" s="95"/>
      <c r="K98" s="95"/>
      <c r="L98" s="95"/>
      <c r="M98" s="95"/>
      <c r="N98" s="95"/>
      <c r="O98" s="95"/>
      <c r="P98" s="95"/>
      <c r="Q98" s="95"/>
      <c r="R98" s="52"/>
    </row>
    <row r="99" spans="1:18" s="3" customFormat="1" ht="19.5" customHeight="1">
      <c r="A99" s="51"/>
      <c r="B99" s="63" t="s">
        <v>306</v>
      </c>
      <c r="H99" s="113"/>
      <c r="I99" s="114"/>
      <c r="J99" s="114"/>
      <c r="K99" s="114"/>
      <c r="L99" s="114"/>
      <c r="M99" s="115"/>
      <c r="N99" s="64" t="s">
        <v>374</v>
      </c>
      <c r="O99" t="s">
        <v>376</v>
      </c>
      <c r="P99"/>
      <c r="Q99"/>
      <c r="R99" s="52"/>
    </row>
    <row r="100" spans="1:18" s="3" customFormat="1" ht="19.5" customHeight="1">
      <c r="A100" s="51"/>
      <c r="B100" s="54"/>
      <c r="R100" s="52"/>
    </row>
    <row r="101" spans="1:18" s="3" customFormat="1" ht="9" customHeight="1">
      <c r="A101" s="51"/>
      <c r="R101" s="52"/>
    </row>
    <row r="102" spans="1:18" s="3" customFormat="1" ht="19.5" customHeight="1">
      <c r="A102" s="51"/>
      <c r="B102" s="112" t="s">
        <v>307</v>
      </c>
      <c r="C102" s="112"/>
      <c r="D102" s="112"/>
      <c r="E102" s="112"/>
      <c r="F102" s="112"/>
      <c r="G102" s="112"/>
      <c r="H102" s="112"/>
      <c r="I102" s="112"/>
      <c r="J102" s="112"/>
      <c r="K102" s="112"/>
      <c r="L102" s="112"/>
      <c r="M102" s="112"/>
      <c r="N102" s="112"/>
      <c r="O102" s="112"/>
      <c r="P102" s="112"/>
      <c r="Q102" s="112"/>
      <c r="R102" s="52"/>
    </row>
    <row r="103" spans="1:18" s="3" customFormat="1" ht="9" customHeight="1">
      <c r="A103" s="51"/>
      <c r="B103" s="112"/>
      <c r="C103" s="112"/>
      <c r="D103" s="112"/>
      <c r="E103" s="112"/>
      <c r="F103" s="112"/>
      <c r="G103" s="112"/>
      <c r="H103" s="112"/>
      <c r="I103" s="112"/>
      <c r="J103" s="112"/>
      <c r="K103" s="112"/>
      <c r="L103" s="112"/>
      <c r="M103" s="112"/>
      <c r="N103" s="112"/>
      <c r="O103" s="112"/>
      <c r="P103" s="112"/>
      <c r="Q103" s="112"/>
      <c r="R103" s="52"/>
    </row>
    <row r="104" spans="1:18" s="3" customFormat="1" ht="9" customHeight="1">
      <c r="A104" s="51"/>
      <c r="B104" s="65"/>
      <c r="C104" s="65"/>
      <c r="D104" s="65"/>
      <c r="E104" s="65"/>
      <c r="F104" s="65"/>
      <c r="G104" s="65"/>
      <c r="H104" s="65"/>
      <c r="I104" s="65"/>
      <c r="J104" s="65"/>
      <c r="K104" s="65"/>
      <c r="L104" s="65"/>
      <c r="M104" s="65"/>
      <c r="N104" s="65"/>
      <c r="O104" s="65"/>
      <c r="P104" s="65"/>
      <c r="Q104" s="65"/>
      <c r="R104" s="52"/>
    </row>
    <row r="105" spans="1:18" s="3" customFormat="1" ht="18" customHeight="1">
      <c r="A105" s="51"/>
      <c r="B105" s="65"/>
      <c r="C105" s="65"/>
      <c r="D105" s="65"/>
      <c r="E105" s="65"/>
      <c r="F105" s="65"/>
      <c r="G105" s="65"/>
      <c r="H105" s="65"/>
      <c r="I105" s="65"/>
      <c r="J105" s="65"/>
      <c r="K105" s="65"/>
      <c r="L105" s="65"/>
      <c r="M105" s="65"/>
      <c r="N105" s="65"/>
      <c r="O105" s="65"/>
      <c r="P105" s="65"/>
      <c r="Q105" s="65"/>
      <c r="R105" s="52"/>
    </row>
    <row r="106" spans="1:18" s="3" customFormat="1" ht="18" customHeight="1">
      <c r="A106" s="51"/>
      <c r="B106" s="65"/>
      <c r="C106" s="65"/>
      <c r="D106" s="65"/>
      <c r="E106" s="65"/>
      <c r="F106" s="65"/>
      <c r="G106" s="65"/>
      <c r="H106" s="65"/>
      <c r="I106" s="65"/>
      <c r="J106" s="65"/>
      <c r="K106" s="65"/>
      <c r="L106" s="65"/>
      <c r="M106" s="65"/>
      <c r="N106" s="65"/>
      <c r="O106" s="65"/>
      <c r="P106" s="65"/>
      <c r="Q106" s="65"/>
      <c r="R106" s="52"/>
    </row>
    <row r="107" spans="1:18" s="3" customFormat="1" ht="18" customHeight="1">
      <c r="A107" s="51"/>
      <c r="B107" s="65"/>
      <c r="C107" s="65"/>
      <c r="D107" s="65"/>
      <c r="E107" s="65"/>
      <c r="F107" s="65"/>
      <c r="G107" s="65"/>
      <c r="H107" s="65"/>
      <c r="I107" s="65"/>
      <c r="J107" s="65"/>
      <c r="K107" s="65"/>
      <c r="L107" s="65"/>
      <c r="M107" s="65"/>
      <c r="N107" s="65"/>
      <c r="O107" s="65"/>
      <c r="P107" s="65"/>
      <c r="Q107" s="65"/>
      <c r="R107" s="52"/>
    </row>
    <row r="108" spans="1:18" s="3" customFormat="1" ht="18" customHeight="1">
      <c r="A108" s="51"/>
      <c r="B108" s="65"/>
      <c r="C108" s="65"/>
      <c r="D108" s="65"/>
      <c r="E108" s="65"/>
      <c r="F108" s="65"/>
      <c r="G108" s="65"/>
      <c r="H108" s="65"/>
      <c r="I108" s="65"/>
      <c r="J108" s="65"/>
      <c r="K108" s="65"/>
      <c r="L108" s="65"/>
      <c r="M108" s="65"/>
      <c r="N108" s="65"/>
      <c r="O108" s="65"/>
      <c r="P108" s="65"/>
      <c r="Q108" s="65"/>
      <c r="R108" s="52"/>
    </row>
    <row r="109" spans="1:18" s="3" customFormat="1" ht="18" customHeight="1">
      <c r="A109" s="51"/>
      <c r="B109" s="65"/>
      <c r="C109" s="65"/>
      <c r="D109" s="65"/>
      <c r="E109" s="65"/>
      <c r="F109" s="65"/>
      <c r="G109" s="65"/>
      <c r="H109" s="65"/>
      <c r="I109" s="65"/>
      <c r="J109" s="65"/>
      <c r="K109" s="65"/>
      <c r="L109" s="65"/>
      <c r="M109" s="65"/>
      <c r="N109" s="65"/>
      <c r="O109" s="65"/>
      <c r="P109" s="65"/>
      <c r="Q109" s="65"/>
      <c r="R109" s="52"/>
    </row>
    <row r="110" spans="1:18" s="3" customFormat="1" ht="18" customHeight="1">
      <c r="A110" s="51"/>
      <c r="B110" s="65"/>
      <c r="C110" s="65"/>
      <c r="D110" s="65"/>
      <c r="E110" s="65"/>
      <c r="F110" s="65"/>
      <c r="G110" s="65"/>
      <c r="H110" s="65"/>
      <c r="I110" s="65"/>
      <c r="J110" s="65"/>
      <c r="K110" s="65"/>
      <c r="L110" s="65"/>
      <c r="M110" s="65"/>
      <c r="N110" s="65"/>
      <c r="O110" s="65"/>
      <c r="P110" s="65"/>
      <c r="Q110" s="65"/>
      <c r="R110" s="52"/>
    </row>
    <row r="111" spans="1:18" s="3" customFormat="1" ht="19.5" customHeight="1">
      <c r="A111" s="51"/>
      <c r="B111" s="101"/>
      <c r="C111" s="101"/>
      <c r="D111" s="101"/>
      <c r="E111" s="101"/>
      <c r="F111" s="95"/>
      <c r="G111" s="95"/>
      <c r="H111" s="95"/>
      <c r="I111" s="95"/>
      <c r="J111" s="95"/>
      <c r="K111" s="95"/>
      <c r="L111" s="95"/>
      <c r="M111" s="95"/>
      <c r="N111" s="95"/>
      <c r="O111" s="95"/>
      <c r="P111" s="95"/>
      <c r="Q111" s="95"/>
      <c r="R111" s="52"/>
    </row>
    <row r="112" spans="1:18" s="3" customFormat="1" ht="18" customHeight="1">
      <c r="A112" s="51"/>
      <c r="R112" s="52"/>
    </row>
    <row r="113" spans="1:18" s="3" customFormat="1" ht="19.5" customHeight="1">
      <c r="A113" s="51"/>
      <c r="B113" s="112" t="s">
        <v>308</v>
      </c>
      <c r="C113" s="112"/>
      <c r="D113" s="112"/>
      <c r="E113" s="112"/>
      <c r="F113" s="112"/>
      <c r="G113" s="112"/>
      <c r="H113" s="112"/>
      <c r="I113" s="112"/>
      <c r="J113" s="112"/>
      <c r="K113" s="112"/>
      <c r="L113" s="112"/>
      <c r="M113" s="112"/>
      <c r="N113" s="112"/>
      <c r="O113" s="112"/>
      <c r="P113" s="112"/>
      <c r="Q113" s="112"/>
      <c r="R113" s="52"/>
    </row>
    <row r="114" spans="1:18" s="3" customFormat="1" ht="9" customHeight="1">
      <c r="A114" s="51"/>
      <c r="B114" s="112"/>
      <c r="C114" s="112"/>
      <c r="D114" s="112"/>
      <c r="E114" s="112"/>
      <c r="F114" s="112"/>
      <c r="G114" s="112"/>
      <c r="H114" s="112"/>
      <c r="I114" s="112"/>
      <c r="J114" s="112"/>
      <c r="K114" s="112"/>
      <c r="L114" s="112"/>
      <c r="M114" s="112"/>
      <c r="N114" s="112"/>
      <c r="O114" s="112"/>
      <c r="P114" s="112"/>
      <c r="Q114" s="112"/>
      <c r="R114" s="52"/>
    </row>
    <row r="115" spans="1:18" s="3" customFormat="1" ht="18" customHeight="1">
      <c r="A115" s="51"/>
      <c r="B115" s="65"/>
      <c r="C115" s="65"/>
      <c r="D115" s="65"/>
      <c r="E115" s="65"/>
      <c r="F115" s="65"/>
      <c r="G115" s="65"/>
      <c r="H115" s="65"/>
      <c r="I115" s="65"/>
      <c r="J115" s="65"/>
      <c r="K115" s="65"/>
      <c r="L115" s="65"/>
      <c r="M115" s="65"/>
      <c r="N115" s="65"/>
      <c r="O115" s="65"/>
      <c r="P115" s="65"/>
      <c r="Q115" s="65"/>
      <c r="R115" s="52"/>
    </row>
    <row r="116" spans="1:18" s="3" customFormat="1" ht="18" customHeight="1">
      <c r="A116" s="51"/>
      <c r="B116" s="65"/>
      <c r="C116" s="65"/>
      <c r="D116" s="65"/>
      <c r="E116" s="65"/>
      <c r="F116" s="65"/>
      <c r="G116" s="65"/>
      <c r="H116" s="65"/>
      <c r="I116" s="65"/>
      <c r="J116" s="65"/>
      <c r="K116" s="65"/>
      <c r="L116" s="65"/>
      <c r="M116" s="65"/>
      <c r="N116" s="65"/>
      <c r="O116" s="65"/>
      <c r="P116" s="65"/>
      <c r="Q116" s="65"/>
      <c r="R116" s="52"/>
    </row>
    <row r="117" spans="1:18" s="3" customFormat="1" ht="19.5" customHeight="1">
      <c r="A117" s="51"/>
      <c r="B117" s="101"/>
      <c r="C117" s="101"/>
      <c r="D117" s="101"/>
      <c r="E117" s="101"/>
      <c r="F117" s="95"/>
      <c r="G117" s="95"/>
      <c r="H117" s="95"/>
      <c r="I117" s="95"/>
      <c r="J117" s="95"/>
      <c r="K117" s="95"/>
      <c r="L117" s="95"/>
      <c r="M117" s="95"/>
      <c r="N117" s="95"/>
      <c r="O117" s="95"/>
      <c r="P117" s="95"/>
      <c r="Q117" s="95"/>
      <c r="R117" s="52"/>
    </row>
    <row r="118" spans="1:18" s="3" customFormat="1" ht="19.5" customHeight="1">
      <c r="A118" s="51"/>
      <c r="B118" s="66"/>
      <c r="C118" s="66"/>
      <c r="D118" s="66"/>
      <c r="E118" s="66"/>
      <c r="F118" s="66"/>
      <c r="G118" s="66"/>
      <c r="H118" s="66"/>
      <c r="I118" s="66"/>
      <c r="J118" s="66"/>
      <c r="K118" s="66"/>
      <c r="L118" s="66"/>
      <c r="M118" s="66"/>
      <c r="N118" s="66"/>
      <c r="O118" s="66"/>
      <c r="P118" s="66"/>
      <c r="Q118" s="66"/>
      <c r="R118" s="52"/>
    </row>
    <row r="119" spans="1:18" s="3" customFormat="1" ht="19.5" customHeight="1">
      <c r="A119" s="51"/>
      <c r="B119" s="112" t="s">
        <v>309</v>
      </c>
      <c r="C119" s="112"/>
      <c r="D119" s="112"/>
      <c r="E119" s="112"/>
      <c r="F119" s="112"/>
      <c r="G119" s="112"/>
      <c r="H119" s="112"/>
      <c r="I119" s="112"/>
      <c r="J119" s="112"/>
      <c r="K119" s="112"/>
      <c r="L119" s="112"/>
      <c r="M119" s="112"/>
      <c r="N119" s="112"/>
      <c r="O119" s="112"/>
      <c r="P119" s="112"/>
      <c r="Q119" s="112"/>
      <c r="R119" s="52"/>
    </row>
    <row r="120" spans="1:18" s="3" customFormat="1" ht="9" customHeight="1">
      <c r="A120" s="51"/>
      <c r="B120" s="112"/>
      <c r="C120" s="112"/>
      <c r="D120" s="112"/>
      <c r="E120" s="112"/>
      <c r="F120" s="112"/>
      <c r="G120" s="112"/>
      <c r="H120" s="112"/>
      <c r="I120" s="112"/>
      <c r="J120" s="112"/>
      <c r="K120" s="112"/>
      <c r="L120" s="112"/>
      <c r="M120" s="112"/>
      <c r="N120" s="112"/>
      <c r="O120" s="112"/>
      <c r="P120" s="112"/>
      <c r="Q120" s="112"/>
      <c r="R120" s="52"/>
    </row>
    <row r="121" spans="1:18" s="3" customFormat="1" ht="18" customHeight="1">
      <c r="A121" s="51"/>
      <c r="B121" s="67" t="s">
        <v>310</v>
      </c>
      <c r="C121" s="65"/>
      <c r="D121" s="65"/>
      <c r="E121" s="65"/>
      <c r="F121" s="65"/>
      <c r="G121" s="65"/>
      <c r="H121" s="65"/>
      <c r="I121" s="65"/>
      <c r="J121" s="65"/>
      <c r="K121" s="65"/>
      <c r="L121" s="65"/>
      <c r="M121" s="65"/>
      <c r="N121" s="65"/>
      <c r="O121" s="65"/>
      <c r="P121" s="65"/>
      <c r="Q121" s="65"/>
      <c r="R121" s="52"/>
    </row>
    <row r="122" spans="1:18" s="3" customFormat="1" ht="18" customHeight="1">
      <c r="A122" s="51"/>
      <c r="B122" s="65"/>
      <c r="C122" s="65"/>
      <c r="D122" s="65"/>
      <c r="E122" s="65"/>
      <c r="F122" s="65"/>
      <c r="G122" s="65"/>
      <c r="H122" s="65"/>
      <c r="I122" s="65"/>
      <c r="J122" s="65"/>
      <c r="K122" s="65"/>
      <c r="L122" s="65"/>
      <c r="M122" s="65"/>
      <c r="N122" s="65"/>
      <c r="O122" s="65"/>
      <c r="P122" s="65"/>
      <c r="Q122" s="65"/>
      <c r="R122" s="52"/>
    </row>
    <row r="123" spans="1:18" s="3" customFormat="1" ht="18" customHeight="1">
      <c r="A123" s="51"/>
      <c r="B123" s="65"/>
      <c r="C123" s="65"/>
      <c r="D123" s="65"/>
      <c r="E123" s="65"/>
      <c r="F123" s="65"/>
      <c r="G123" s="65"/>
      <c r="H123" s="65"/>
      <c r="I123" s="65"/>
      <c r="J123" s="65"/>
      <c r="K123" s="65"/>
      <c r="L123" s="65"/>
      <c r="M123" s="65"/>
      <c r="N123" s="65"/>
      <c r="O123" s="65"/>
      <c r="P123" s="65"/>
      <c r="Q123" s="65"/>
      <c r="R123" s="52"/>
    </row>
    <row r="124" spans="1:18" s="3" customFormat="1" ht="18" customHeight="1">
      <c r="A124" s="51"/>
      <c r="B124" s="65"/>
      <c r="C124" s="65"/>
      <c r="D124" s="65"/>
      <c r="E124" s="65"/>
      <c r="F124" s="65"/>
      <c r="G124" s="65"/>
      <c r="H124" s="65"/>
      <c r="I124" s="65"/>
      <c r="J124" s="65"/>
      <c r="K124" s="65"/>
      <c r="L124" s="65"/>
      <c r="M124" s="65"/>
      <c r="N124" s="65"/>
      <c r="O124" s="65"/>
      <c r="P124" s="65"/>
      <c r="Q124" s="65"/>
      <c r="R124" s="52"/>
    </row>
    <row r="125" spans="1:18" s="3" customFormat="1" ht="19.5" customHeight="1">
      <c r="A125" s="51"/>
      <c r="B125" s="101"/>
      <c r="C125" s="101"/>
      <c r="D125" s="101"/>
      <c r="E125" s="101"/>
      <c r="F125" s="95"/>
      <c r="G125" s="95"/>
      <c r="H125" s="95"/>
      <c r="I125" s="95"/>
      <c r="J125" s="95"/>
      <c r="K125" s="95"/>
      <c r="L125" s="95"/>
      <c r="M125" s="95"/>
      <c r="N125" s="95"/>
      <c r="O125" s="95"/>
      <c r="P125" s="95"/>
      <c r="Q125" s="95"/>
      <c r="R125" s="52"/>
    </row>
    <row r="126" spans="1:18" s="3" customFormat="1" ht="18" customHeight="1">
      <c r="A126" s="51"/>
      <c r="R126" s="52"/>
    </row>
    <row r="127" spans="1:18" s="3" customFormat="1" ht="18" customHeight="1">
      <c r="A127" s="51"/>
      <c r="B127" s="67" t="s">
        <v>311</v>
      </c>
      <c r="C127" s="65"/>
      <c r="D127" s="65"/>
      <c r="E127" s="65"/>
      <c r="F127" s="65"/>
      <c r="G127" s="65"/>
      <c r="H127" s="65"/>
      <c r="I127" s="65"/>
      <c r="J127" s="65"/>
      <c r="K127" s="65"/>
      <c r="L127" s="65"/>
      <c r="M127" s="65"/>
      <c r="N127" s="65"/>
      <c r="O127" s="65"/>
      <c r="P127" s="65"/>
      <c r="Q127" s="65"/>
      <c r="R127" s="52"/>
    </row>
    <row r="128" spans="1:18" s="3" customFormat="1" ht="18" customHeight="1">
      <c r="A128" s="51"/>
      <c r="B128" s="65"/>
      <c r="C128" s="65"/>
      <c r="D128" s="65"/>
      <c r="E128" s="65"/>
      <c r="F128" s="65"/>
      <c r="G128" s="65"/>
      <c r="H128" s="65"/>
      <c r="I128" s="65"/>
      <c r="J128" s="65"/>
      <c r="K128" s="65"/>
      <c r="L128" s="65"/>
      <c r="M128" s="65"/>
      <c r="N128" s="65"/>
      <c r="O128" s="65"/>
      <c r="P128" s="65"/>
      <c r="Q128" s="65"/>
      <c r="R128" s="52"/>
    </row>
    <row r="129" spans="1:18" s="3" customFormat="1" ht="18" customHeight="1">
      <c r="A129" s="51"/>
      <c r="B129" s="65"/>
      <c r="C129" s="65"/>
      <c r="D129" s="65"/>
      <c r="E129" s="65"/>
      <c r="F129" s="65"/>
      <c r="G129" s="65"/>
      <c r="H129" s="65"/>
      <c r="I129" s="65"/>
      <c r="J129" s="65"/>
      <c r="K129" s="65"/>
      <c r="L129" s="65"/>
      <c r="M129" s="65"/>
      <c r="N129" s="65"/>
      <c r="O129" s="65"/>
      <c r="P129" s="65"/>
      <c r="Q129" s="65"/>
      <c r="R129" s="52"/>
    </row>
    <row r="130" spans="1:18" s="3" customFormat="1" ht="18" customHeight="1">
      <c r="A130" s="51"/>
      <c r="B130" s="65"/>
      <c r="C130" s="65"/>
      <c r="D130" s="65"/>
      <c r="E130" s="65"/>
      <c r="F130" s="65"/>
      <c r="G130" s="65"/>
      <c r="H130" s="65"/>
      <c r="I130" s="65"/>
      <c r="J130" s="65"/>
      <c r="K130" s="65"/>
      <c r="L130" s="65"/>
      <c r="M130" s="65"/>
      <c r="N130" s="65"/>
      <c r="O130" s="65"/>
      <c r="P130" s="65"/>
      <c r="Q130" s="65"/>
      <c r="R130" s="52"/>
    </row>
    <row r="131" spans="1:18" s="3" customFormat="1" ht="19.149999999999999" customHeight="1">
      <c r="A131" s="51"/>
      <c r="B131" s="101"/>
      <c r="C131" s="101"/>
      <c r="D131" s="101"/>
      <c r="E131" s="101"/>
      <c r="F131" s="95"/>
      <c r="G131" s="95"/>
      <c r="H131" s="95"/>
      <c r="I131" s="95"/>
      <c r="J131" s="95"/>
      <c r="K131" s="95"/>
      <c r="L131" s="95"/>
      <c r="M131" s="95"/>
      <c r="N131" s="95"/>
      <c r="O131" s="95"/>
      <c r="P131" s="95"/>
      <c r="Q131" s="95"/>
      <c r="R131" s="52"/>
    </row>
    <row r="132" spans="1:18" s="3" customFormat="1" ht="18" customHeight="1">
      <c r="A132" s="51"/>
      <c r="B132" s="68" t="s">
        <v>312</v>
      </c>
      <c r="C132" s="65"/>
      <c r="D132" s="65"/>
      <c r="E132" s="65"/>
      <c r="F132" s="65"/>
      <c r="G132" s="65"/>
      <c r="H132" s="65"/>
      <c r="I132" s="65"/>
      <c r="J132" s="65"/>
      <c r="K132" s="65"/>
      <c r="L132" s="65"/>
      <c r="M132" s="65"/>
      <c r="N132" s="65"/>
      <c r="O132" s="65"/>
      <c r="P132" s="65"/>
      <c r="Q132" s="65"/>
      <c r="R132" s="52"/>
    </row>
    <row r="133" spans="1:18" s="3" customFormat="1" ht="18" customHeight="1">
      <c r="A133" s="51"/>
      <c r="B133" s="65"/>
      <c r="C133" s="65"/>
      <c r="D133" s="65"/>
      <c r="E133" s="65"/>
      <c r="F133" s="65"/>
      <c r="G133" s="65"/>
      <c r="H133" s="65"/>
      <c r="I133" s="65"/>
      <c r="J133" s="65"/>
      <c r="K133" s="65"/>
      <c r="L133" s="65"/>
      <c r="M133" s="65"/>
      <c r="N133" s="65"/>
      <c r="O133" s="65"/>
      <c r="P133" s="65"/>
      <c r="Q133" s="65"/>
      <c r="R133" s="52"/>
    </row>
    <row r="134" spans="1:18" s="3" customFormat="1" ht="18" customHeight="1">
      <c r="A134" s="51"/>
      <c r="B134" s="65"/>
      <c r="C134" s="65"/>
      <c r="D134" s="65"/>
      <c r="E134" s="65"/>
      <c r="F134" s="65"/>
      <c r="G134" s="65"/>
      <c r="H134" s="65"/>
      <c r="I134" s="65"/>
      <c r="J134" s="65"/>
      <c r="K134" s="65"/>
      <c r="L134" s="65"/>
      <c r="M134" s="65"/>
      <c r="N134" s="65"/>
      <c r="O134" s="65"/>
      <c r="P134" s="65"/>
      <c r="Q134" s="65"/>
      <c r="R134" s="52"/>
    </row>
    <row r="135" spans="1:18" s="3" customFormat="1" ht="18" customHeight="1">
      <c r="A135" s="51"/>
      <c r="B135" s="65"/>
      <c r="C135" s="65"/>
      <c r="D135" s="65"/>
      <c r="E135" s="65"/>
      <c r="F135" s="65"/>
      <c r="G135" s="65"/>
      <c r="H135" s="65"/>
      <c r="I135" s="65"/>
      <c r="J135" s="65"/>
      <c r="K135" s="65"/>
      <c r="L135" s="65"/>
      <c r="M135" s="65"/>
      <c r="N135" s="65"/>
      <c r="O135" s="65"/>
      <c r="P135" s="65"/>
      <c r="Q135" s="65"/>
      <c r="R135" s="52"/>
    </row>
    <row r="136" spans="1:18" s="3" customFormat="1" ht="18" customHeight="1">
      <c r="A136" s="51"/>
      <c r="B136" s="65"/>
      <c r="C136" s="65"/>
      <c r="D136" s="65"/>
      <c r="E136" s="65"/>
      <c r="F136" s="65"/>
      <c r="G136" s="65"/>
      <c r="H136" s="65"/>
      <c r="I136" s="65"/>
      <c r="J136" s="65"/>
      <c r="K136" s="65"/>
      <c r="L136" s="65"/>
      <c r="M136" s="65"/>
      <c r="N136" s="65"/>
      <c r="O136" s="65"/>
      <c r="P136" s="65"/>
      <c r="Q136" s="65"/>
      <c r="R136" s="52"/>
    </row>
    <row r="137" spans="1:18" s="3" customFormat="1" ht="19.149999999999999" customHeight="1">
      <c r="A137" s="51"/>
      <c r="B137" s="101"/>
      <c r="C137" s="101"/>
      <c r="D137" s="101"/>
      <c r="E137" s="101"/>
      <c r="F137" s="95"/>
      <c r="G137" s="95"/>
      <c r="H137" s="95"/>
      <c r="I137" s="95"/>
      <c r="J137" s="95"/>
      <c r="K137" s="95"/>
      <c r="L137" s="95"/>
      <c r="M137" s="95"/>
      <c r="N137" s="95"/>
      <c r="O137" s="95"/>
      <c r="P137" s="95"/>
      <c r="Q137" s="95"/>
      <c r="R137" s="52"/>
    </row>
    <row r="138" spans="1:18" s="3" customFormat="1" ht="19.149999999999999" customHeight="1">
      <c r="A138" s="51"/>
      <c r="B138" s="66"/>
      <c r="C138" s="66"/>
      <c r="D138" s="66"/>
      <c r="E138" s="66"/>
      <c r="F138" s="66"/>
      <c r="G138" s="66"/>
      <c r="H138" s="66"/>
      <c r="I138" s="66"/>
      <c r="J138" s="66"/>
      <c r="K138" s="66"/>
      <c r="L138" s="66"/>
      <c r="M138" s="66"/>
      <c r="N138" s="66"/>
      <c r="O138" s="66"/>
      <c r="P138" s="66"/>
      <c r="Q138" s="66"/>
      <c r="R138" s="52"/>
    </row>
    <row r="139" spans="1:18" s="3" customFormat="1" ht="19.149999999999999" customHeight="1">
      <c r="A139" s="51"/>
      <c r="B139" s="2" t="s">
        <v>492</v>
      </c>
      <c r="C139" s="66"/>
      <c r="D139" s="66"/>
      <c r="E139" s="66"/>
      <c r="F139" s="66"/>
      <c r="G139" s="66"/>
      <c r="H139" s="66"/>
      <c r="I139" s="66"/>
      <c r="J139" s="66"/>
      <c r="K139" s="66"/>
      <c r="L139" s="66"/>
      <c r="M139" s="66"/>
      <c r="N139" s="66"/>
      <c r="O139" s="66"/>
      <c r="P139" s="66"/>
      <c r="Q139" s="66"/>
      <c r="R139" s="52"/>
    </row>
    <row r="140" spans="1:18" s="3" customFormat="1" ht="19.149999999999999" customHeight="1">
      <c r="A140" s="51"/>
      <c r="C140" s="69" t="s">
        <v>493</v>
      </c>
      <c r="D140" s="66"/>
      <c r="E140" s="66"/>
      <c r="F140" s="66"/>
      <c r="G140" s="66"/>
      <c r="H140" s="66"/>
      <c r="I140" s="66"/>
      <c r="J140" s="66"/>
      <c r="K140" s="66"/>
      <c r="L140" s="66"/>
      <c r="M140" s="66"/>
      <c r="N140" s="66"/>
      <c r="O140" s="66"/>
      <c r="P140" s="66"/>
      <c r="Q140" s="66"/>
      <c r="R140" s="52"/>
    </row>
    <row r="141" spans="1:18" s="3" customFormat="1" ht="19.149999999999999" customHeight="1">
      <c r="A141" s="51"/>
      <c r="B141" s="68" t="s">
        <v>494</v>
      </c>
      <c r="C141" s="66"/>
      <c r="D141" s="66"/>
      <c r="E141" s="66"/>
      <c r="F141" s="66"/>
      <c r="G141" s="66"/>
      <c r="H141" s="66"/>
      <c r="I141" s="66"/>
      <c r="J141" s="66"/>
      <c r="K141" s="66"/>
      <c r="L141" s="66"/>
      <c r="M141" s="66"/>
      <c r="N141" s="66"/>
      <c r="O141" s="66"/>
      <c r="P141" s="66"/>
      <c r="Q141" s="66"/>
      <c r="R141" s="52"/>
    </row>
    <row r="142" spans="1:18" s="3" customFormat="1" ht="18" customHeight="1">
      <c r="A142" s="51"/>
      <c r="B142" s="65"/>
      <c r="C142" s="65"/>
      <c r="D142" s="65"/>
      <c r="E142" s="65"/>
      <c r="F142" s="65"/>
      <c r="G142" s="65"/>
      <c r="H142" s="65"/>
      <c r="I142" s="65"/>
      <c r="J142" s="65"/>
      <c r="K142" s="65"/>
      <c r="L142" s="65"/>
      <c r="M142" s="65"/>
      <c r="N142" s="65"/>
      <c r="O142" s="65"/>
      <c r="P142" s="65"/>
      <c r="Q142" s="65"/>
      <c r="R142" s="52"/>
    </row>
    <row r="143" spans="1:18" s="3" customFormat="1" ht="18" customHeight="1">
      <c r="A143" s="51"/>
      <c r="B143" s="65"/>
      <c r="C143" s="65"/>
      <c r="D143" s="65"/>
      <c r="E143" s="65"/>
      <c r="F143" s="65"/>
      <c r="G143" s="65"/>
      <c r="H143" s="65"/>
      <c r="I143" s="65"/>
      <c r="J143" s="65"/>
      <c r="K143" s="65"/>
      <c r="L143" s="65"/>
      <c r="M143" s="65"/>
      <c r="N143" s="65"/>
      <c r="O143" s="65"/>
      <c r="P143" s="65"/>
      <c r="Q143" s="65"/>
      <c r="R143" s="52"/>
    </row>
    <row r="144" spans="1:18" s="3" customFormat="1" ht="18" customHeight="1">
      <c r="A144" s="51"/>
      <c r="B144" s="65"/>
      <c r="C144" s="65"/>
      <c r="D144" s="65"/>
      <c r="E144" s="65"/>
      <c r="F144" s="65"/>
      <c r="G144" s="65"/>
      <c r="H144" s="65"/>
      <c r="I144" s="65"/>
      <c r="J144" s="65"/>
      <c r="K144" s="65"/>
      <c r="L144" s="65"/>
      <c r="M144" s="65"/>
      <c r="N144" s="65"/>
      <c r="O144" s="65"/>
      <c r="P144" s="65"/>
      <c r="Q144" s="65"/>
      <c r="R144" s="52"/>
    </row>
    <row r="145" spans="1:18" s="3" customFormat="1" ht="19.149999999999999" customHeight="1">
      <c r="A145" s="51"/>
      <c r="B145" s="101"/>
      <c r="C145" s="101"/>
      <c r="D145" s="101"/>
      <c r="E145" s="101"/>
      <c r="F145" s="95"/>
      <c r="G145" s="95"/>
      <c r="H145" s="95"/>
      <c r="I145" s="95"/>
      <c r="J145" s="95"/>
      <c r="K145" s="95"/>
      <c r="L145" s="95"/>
      <c r="M145" s="95"/>
      <c r="N145" s="95"/>
      <c r="O145" s="95"/>
      <c r="P145" s="95"/>
      <c r="Q145" s="95"/>
      <c r="R145" s="52"/>
    </row>
    <row r="146" spans="1:18" s="3" customFormat="1" ht="19.149999999999999" customHeight="1">
      <c r="A146" s="51"/>
      <c r="B146" s="68" t="s">
        <v>495</v>
      </c>
      <c r="C146" s="66"/>
      <c r="D146" s="66"/>
      <c r="E146" s="66"/>
      <c r="F146" s="66"/>
      <c r="G146" s="66"/>
      <c r="H146" s="66"/>
      <c r="I146" s="66"/>
      <c r="J146" s="66"/>
      <c r="K146" s="66"/>
      <c r="L146" s="66"/>
      <c r="M146" s="66"/>
      <c r="N146" s="66"/>
      <c r="O146" s="66"/>
      <c r="P146" s="66"/>
      <c r="Q146" s="66"/>
      <c r="R146" s="52"/>
    </row>
    <row r="147" spans="1:18" s="3" customFormat="1" ht="19.149999999999999" customHeight="1">
      <c r="A147" s="51"/>
      <c r="C147" s="100"/>
      <c r="D147" s="100"/>
      <c r="E147" s="100"/>
      <c r="F147" s="100"/>
      <c r="G147" s="100"/>
      <c r="H147" s="100"/>
      <c r="I147" s="100"/>
      <c r="J147" s="100"/>
      <c r="K147" s="100"/>
      <c r="L147" s="100"/>
      <c r="M147" s="100"/>
      <c r="N147" s="100"/>
      <c r="O147" s="100"/>
      <c r="P147" s="100"/>
      <c r="Q147" s="100"/>
      <c r="R147" s="52"/>
    </row>
    <row r="148" spans="1:18" s="3" customFormat="1" ht="19.149999999999999" customHeight="1">
      <c r="A148" s="51"/>
      <c r="B148" s="68" t="s">
        <v>496</v>
      </c>
      <c r="C148" s="66"/>
      <c r="D148" s="66"/>
      <c r="E148" s="66"/>
      <c r="F148" s="66"/>
      <c r="G148" s="66"/>
      <c r="H148" s="66"/>
      <c r="I148" s="66"/>
      <c r="J148" s="66"/>
      <c r="K148" s="66"/>
      <c r="L148" s="66"/>
      <c r="M148" s="66"/>
      <c r="N148" s="66"/>
      <c r="O148" s="66"/>
      <c r="P148" s="66"/>
      <c r="Q148" s="66"/>
      <c r="R148" s="52"/>
    </row>
    <row r="149" spans="1:18" s="3" customFormat="1" ht="19.149999999999999" customHeight="1">
      <c r="A149" s="51"/>
      <c r="C149" s="100"/>
      <c r="D149" s="100"/>
      <c r="E149" s="100"/>
      <c r="F149" s="100"/>
      <c r="G149" s="100"/>
      <c r="H149" s="100"/>
      <c r="I149" s="100"/>
      <c r="J149" s="100"/>
      <c r="K149" s="100"/>
      <c r="L149" s="100"/>
      <c r="M149" s="100"/>
      <c r="N149" s="100"/>
      <c r="O149" s="100"/>
      <c r="P149" s="100"/>
      <c r="Q149" s="100"/>
      <c r="R149" s="52"/>
    </row>
    <row r="150" spans="1:18" s="3" customFormat="1" ht="19.149999999999999" customHeight="1">
      <c r="A150" s="51"/>
      <c r="B150" s="68" t="s">
        <v>497</v>
      </c>
      <c r="C150" s="66"/>
      <c r="D150" s="66"/>
      <c r="E150" s="66"/>
      <c r="F150" s="66"/>
      <c r="G150" s="66"/>
      <c r="H150" s="66"/>
      <c r="I150" s="66"/>
      <c r="J150" s="66"/>
      <c r="K150" s="66"/>
      <c r="L150" s="66"/>
      <c r="M150" s="66"/>
      <c r="N150" s="66"/>
      <c r="O150" s="66"/>
      <c r="P150" s="66"/>
      <c r="Q150" s="66"/>
      <c r="R150" s="52"/>
    </row>
    <row r="151" spans="1:18" s="3" customFormat="1" ht="18" customHeight="1">
      <c r="A151" s="51"/>
      <c r="B151" s="65"/>
      <c r="C151" s="65"/>
      <c r="D151" s="65"/>
      <c r="E151" s="65"/>
      <c r="F151" s="65"/>
      <c r="G151" s="65"/>
      <c r="H151" s="65"/>
      <c r="I151" s="65"/>
      <c r="J151" s="65"/>
      <c r="K151" s="65"/>
      <c r="L151" s="65"/>
      <c r="M151" s="65"/>
      <c r="N151" s="65"/>
      <c r="O151" s="65"/>
      <c r="P151" s="65"/>
      <c r="Q151" s="65"/>
      <c r="R151" s="52"/>
    </row>
    <row r="152" spans="1:18" s="3" customFormat="1" ht="18" customHeight="1">
      <c r="A152" s="51"/>
      <c r="B152" s="65"/>
      <c r="C152" s="65"/>
      <c r="D152" s="65"/>
      <c r="E152" s="65"/>
      <c r="F152" s="65"/>
      <c r="G152" s="65"/>
      <c r="H152" s="65"/>
      <c r="I152" s="65"/>
      <c r="J152" s="65"/>
      <c r="K152" s="65"/>
      <c r="L152" s="65"/>
      <c r="M152" s="65"/>
      <c r="N152" s="65"/>
      <c r="O152" s="65"/>
      <c r="P152" s="65"/>
      <c r="Q152" s="65"/>
      <c r="R152" s="52"/>
    </row>
    <row r="153" spans="1:18" s="3" customFormat="1" ht="19.149999999999999" customHeight="1">
      <c r="A153" s="51"/>
      <c r="B153" s="101"/>
      <c r="C153" s="101"/>
      <c r="D153" s="101"/>
      <c r="E153" s="101"/>
      <c r="F153" s="95"/>
      <c r="G153" s="95"/>
      <c r="H153" s="95"/>
      <c r="I153" s="95"/>
      <c r="J153" s="95"/>
      <c r="K153" s="95"/>
      <c r="L153" s="95"/>
      <c r="M153" s="95"/>
      <c r="N153" s="95"/>
      <c r="O153" s="95"/>
      <c r="P153" s="95"/>
      <c r="Q153" s="95"/>
      <c r="R153" s="52"/>
    </row>
    <row r="154" spans="1:18" s="3" customFormat="1" ht="18" customHeight="1">
      <c r="A154" s="51"/>
      <c r="R154" s="52"/>
    </row>
    <row r="155" spans="1:18" s="3" customFormat="1" ht="19.5" customHeight="1">
      <c r="A155" s="51"/>
      <c r="B155" s="2" t="s">
        <v>471</v>
      </c>
      <c r="R155" s="52"/>
    </row>
    <row r="156" spans="1:18" s="3" customFormat="1" ht="19.5" customHeight="1">
      <c r="A156" s="51"/>
      <c r="B156" s="3" t="s">
        <v>231</v>
      </c>
      <c r="J156" s="100"/>
      <c r="K156" s="100"/>
      <c r="L156" s="100"/>
      <c r="M156" s="100"/>
      <c r="N156" s="100"/>
      <c r="O156" s="100"/>
      <c r="P156" s="100"/>
      <c r="Q156" s="100"/>
      <c r="R156" s="52"/>
    </row>
    <row r="157" spans="1:18" s="3" customFormat="1" ht="19.5" customHeight="1">
      <c r="A157" s="51"/>
      <c r="H157" s="3" t="s">
        <v>379</v>
      </c>
      <c r="J157" s="95"/>
      <c r="K157" s="95"/>
      <c r="L157" s="95"/>
      <c r="M157" s="95"/>
      <c r="N157" s="95"/>
      <c r="O157" s="95"/>
      <c r="P157" s="95"/>
      <c r="Q157" s="95"/>
      <c r="R157" s="52"/>
    </row>
    <row r="158" spans="1:18" s="3" customFormat="1" ht="19.5" customHeight="1">
      <c r="A158" s="51"/>
      <c r="B158" s="3" t="s">
        <v>236</v>
      </c>
      <c r="R158" s="52"/>
    </row>
    <row r="159" spans="1:18" s="3" customFormat="1" ht="19.5" customHeight="1">
      <c r="A159" s="51"/>
      <c r="B159" s="96"/>
      <c r="C159" s="96"/>
      <c r="D159" s="96"/>
      <c r="E159" s="96"/>
      <c r="F159" s="96"/>
      <c r="G159" s="96"/>
      <c r="H159" s="96"/>
      <c r="I159" s="96"/>
      <c r="J159" s="96"/>
      <c r="K159" s="96"/>
      <c r="L159" s="96"/>
      <c r="M159" s="96"/>
      <c r="N159" s="96"/>
      <c r="O159" s="96"/>
      <c r="P159" s="96"/>
      <c r="Q159" s="96"/>
      <c r="R159" s="52"/>
    </row>
    <row r="160" spans="1:18" s="3" customFormat="1" ht="19.5" customHeight="1">
      <c r="A160" s="51"/>
      <c r="B160" s="96"/>
      <c r="C160" s="96"/>
      <c r="D160" s="96"/>
      <c r="E160" s="96"/>
      <c r="F160" s="96"/>
      <c r="G160" s="96"/>
      <c r="H160" s="96"/>
      <c r="I160" s="96"/>
      <c r="J160" s="96"/>
      <c r="K160" s="96"/>
      <c r="L160" s="96"/>
      <c r="M160" s="96"/>
      <c r="N160" s="96"/>
      <c r="O160" s="96"/>
      <c r="P160" s="96"/>
      <c r="Q160" s="96"/>
      <c r="R160" s="52"/>
    </row>
    <row r="161" spans="1:18" s="3" customFormat="1" ht="19.5" customHeight="1">
      <c r="A161" s="51"/>
      <c r="B161" s="96"/>
      <c r="C161" s="96"/>
      <c r="D161" s="96"/>
      <c r="E161" s="96"/>
      <c r="F161" s="96"/>
      <c r="G161" s="96"/>
      <c r="H161" s="96"/>
      <c r="I161" s="96"/>
      <c r="J161" s="96"/>
      <c r="K161" s="96"/>
      <c r="L161" s="96"/>
      <c r="M161" s="96"/>
      <c r="N161" s="96"/>
      <c r="O161" s="96"/>
      <c r="P161" s="96"/>
      <c r="Q161" s="96"/>
      <c r="R161" s="52"/>
    </row>
    <row r="162" spans="1:18" s="3" customFormat="1" ht="19.5" customHeight="1">
      <c r="A162" s="51"/>
      <c r="B162" s="96"/>
      <c r="C162" s="96"/>
      <c r="D162" s="96"/>
      <c r="E162" s="96"/>
      <c r="F162" s="96"/>
      <c r="G162" s="96"/>
      <c r="H162" s="96"/>
      <c r="I162" s="96"/>
      <c r="J162" s="96"/>
      <c r="K162" s="96"/>
      <c r="L162" s="96"/>
      <c r="M162" s="96"/>
      <c r="N162" s="96"/>
      <c r="O162" s="96"/>
      <c r="P162" s="96"/>
      <c r="Q162" s="96"/>
      <c r="R162" s="52"/>
    </row>
    <row r="163" spans="1:18" s="3" customFormat="1" ht="18.75" customHeight="1">
      <c r="A163" s="51"/>
      <c r="B163" s="62"/>
      <c r="C163" s="62"/>
      <c r="D163" s="62"/>
      <c r="E163" s="62"/>
      <c r="F163" s="95"/>
      <c r="G163" s="95"/>
      <c r="H163" s="95"/>
      <c r="I163" s="95"/>
      <c r="J163" s="95"/>
      <c r="K163" s="95"/>
      <c r="L163" s="95"/>
      <c r="M163" s="95"/>
      <c r="N163" s="95"/>
      <c r="O163" s="95"/>
      <c r="P163" s="95"/>
      <c r="Q163" s="95"/>
      <c r="R163" s="52"/>
    </row>
    <row r="164" spans="1:18" s="3" customFormat="1" ht="18.75" customHeight="1">
      <c r="A164" s="51"/>
      <c r="B164" s="62"/>
      <c r="C164" s="62"/>
      <c r="D164" s="62"/>
      <c r="E164" s="62"/>
      <c r="F164" s="62"/>
      <c r="G164" s="62"/>
      <c r="H164" s="62"/>
      <c r="I164" s="62"/>
      <c r="J164" s="62"/>
      <c r="K164" s="62"/>
      <c r="L164" s="62"/>
      <c r="M164" s="62"/>
      <c r="N164" s="62"/>
      <c r="O164" s="62"/>
      <c r="P164" s="62"/>
      <c r="Q164" s="62"/>
      <c r="R164" s="52"/>
    </row>
    <row r="165" spans="1:18">
      <c r="A165" s="46"/>
      <c r="J165" s="1" t="s">
        <v>5</v>
      </c>
      <c r="R165" s="43"/>
    </row>
    <row r="166" spans="1:18">
      <c r="A166" s="70"/>
      <c r="B166" s="71"/>
      <c r="C166" s="71"/>
      <c r="D166" s="71"/>
      <c r="E166" s="71"/>
      <c r="F166" s="71"/>
      <c r="G166" s="71"/>
      <c r="H166" s="71"/>
      <c r="I166" s="71"/>
      <c r="J166" s="71"/>
      <c r="K166" s="71"/>
      <c r="L166" s="71"/>
      <c r="M166" s="71"/>
      <c r="N166" s="71"/>
      <c r="O166" s="71"/>
      <c r="P166" s="71"/>
      <c r="Q166" s="71"/>
      <c r="R166" s="72"/>
    </row>
  </sheetData>
  <mergeCells count="152">
    <mergeCell ref="F9:K9"/>
    <mergeCell ref="E11:K11"/>
    <mergeCell ref="B113:Q114"/>
    <mergeCell ref="B117:E117"/>
    <mergeCell ref="F117:Q117"/>
    <mergeCell ref="B119:Q120"/>
    <mergeCell ref="B125:E125"/>
    <mergeCell ref="F125:Q125"/>
    <mergeCell ref="F38:G38"/>
    <mergeCell ref="L38:M38"/>
    <mergeCell ref="H38:K38"/>
    <mergeCell ref="N38:Q38"/>
    <mergeCell ref="B91:Q92"/>
    <mergeCell ref="F44:G44"/>
    <mergeCell ref="F45:G45"/>
    <mergeCell ref="F46:G46"/>
    <mergeCell ref="K44:L44"/>
    <mergeCell ref="K45:L45"/>
    <mergeCell ref="K46:L46"/>
    <mergeCell ref="N44:O44"/>
    <mergeCell ref="N45:O45"/>
    <mergeCell ref="N46:O46"/>
    <mergeCell ref="F86:G86"/>
    <mergeCell ref="F85:G85"/>
    <mergeCell ref="H85:I85"/>
    <mergeCell ref="N80:Q80"/>
    <mergeCell ref="N43:P43"/>
    <mergeCell ref="K43:M43"/>
    <mergeCell ref="F37:I37"/>
    <mergeCell ref="J37:M37"/>
    <mergeCell ref="N37:Q37"/>
    <mergeCell ref="O61:Q61"/>
    <mergeCell ref="B68:Q69"/>
    <mergeCell ref="B85:E85"/>
    <mergeCell ref="B86:E86"/>
    <mergeCell ref="H86:I86"/>
    <mergeCell ref="N86:Q86"/>
    <mergeCell ref="F82:G82"/>
    <mergeCell ref="F81:G81"/>
    <mergeCell ref="H82:I82"/>
    <mergeCell ref="B80:E80"/>
    <mergeCell ref="B81:E81"/>
    <mergeCell ref="B82:E82"/>
    <mergeCell ref="B83:E83"/>
    <mergeCell ref="B84:E84"/>
    <mergeCell ref="J80:M80"/>
    <mergeCell ref="H81:I81"/>
    <mergeCell ref="H84:I84"/>
    <mergeCell ref="F84:G84"/>
    <mergeCell ref="F83:G83"/>
    <mergeCell ref="A23:R23"/>
    <mergeCell ref="B34:Q34"/>
    <mergeCell ref="B31:C31"/>
    <mergeCell ref="B30:Q30"/>
    <mergeCell ref="D31:I31"/>
    <mergeCell ref="J31:K31"/>
    <mergeCell ref="B32:C32"/>
    <mergeCell ref="D32:I32"/>
    <mergeCell ref="J32:K32"/>
    <mergeCell ref="L31:Q31"/>
    <mergeCell ref="L32:Q32"/>
    <mergeCell ref="B26:Q26"/>
    <mergeCell ref="H41:Q41"/>
    <mergeCell ref="B102:Q103"/>
    <mergeCell ref="J156:Q156"/>
    <mergeCell ref="B159:I159"/>
    <mergeCell ref="J159:Q159"/>
    <mergeCell ref="B160:I160"/>
    <mergeCell ref="J160:Q160"/>
    <mergeCell ref="J71:Q71"/>
    <mergeCell ref="H94:M94"/>
    <mergeCell ref="H97:M97"/>
    <mergeCell ref="H99:M99"/>
    <mergeCell ref="J157:Q157"/>
    <mergeCell ref="J87:M87"/>
    <mergeCell ref="J88:M88"/>
    <mergeCell ref="J89:M89"/>
    <mergeCell ref="N87:Q87"/>
    <mergeCell ref="N88:Q88"/>
    <mergeCell ref="H96:Q96"/>
    <mergeCell ref="H98:Q98"/>
    <mergeCell ref="F89:G89"/>
    <mergeCell ref="H89:I89"/>
    <mergeCell ref="H88:I88"/>
    <mergeCell ref="F88:G88"/>
    <mergeCell ref="F87:G87"/>
    <mergeCell ref="J63:Q63"/>
    <mergeCell ref="J65:Q65"/>
    <mergeCell ref="B66:I66"/>
    <mergeCell ref="B67:E67"/>
    <mergeCell ref="F67:Q67"/>
    <mergeCell ref="F163:Q163"/>
    <mergeCell ref="B161:I161"/>
    <mergeCell ref="J161:Q161"/>
    <mergeCell ref="B162:I162"/>
    <mergeCell ref="J162:Q162"/>
    <mergeCell ref="J82:M82"/>
    <mergeCell ref="B89:E89"/>
    <mergeCell ref="H83:I83"/>
    <mergeCell ref="H87:I87"/>
    <mergeCell ref="J85:M85"/>
    <mergeCell ref="J81:M81"/>
    <mergeCell ref="N89:Q89"/>
    <mergeCell ref="J86:M86"/>
    <mergeCell ref="B131:E131"/>
    <mergeCell ref="F131:Q131"/>
    <mergeCell ref="B137:E137"/>
    <mergeCell ref="F137:Q137"/>
    <mergeCell ref="B111:E111"/>
    <mergeCell ref="F111:Q111"/>
    <mergeCell ref="F39:Q39"/>
    <mergeCell ref="F40:Q40"/>
    <mergeCell ref="C149:Q149"/>
    <mergeCell ref="B153:E153"/>
    <mergeCell ref="F153:Q153"/>
    <mergeCell ref="F52:G52"/>
    <mergeCell ref="F53:G53"/>
    <mergeCell ref="F54:G54"/>
    <mergeCell ref="N52:O52"/>
    <mergeCell ref="K52:M52"/>
    <mergeCell ref="P54:Q54"/>
    <mergeCell ref="B145:E145"/>
    <mergeCell ref="F145:Q145"/>
    <mergeCell ref="C147:Q147"/>
    <mergeCell ref="H95:Q95"/>
    <mergeCell ref="F80:G80"/>
    <mergeCell ref="H80:I80"/>
    <mergeCell ref="B79:E79"/>
    <mergeCell ref="F79:G79"/>
    <mergeCell ref="J72:Q72"/>
    <mergeCell ref="J66:Q66"/>
    <mergeCell ref="J64:Q64"/>
    <mergeCell ref="B64:I64"/>
    <mergeCell ref="B63:I63"/>
    <mergeCell ref="H79:I79"/>
    <mergeCell ref="B87:E87"/>
    <mergeCell ref="B88:E88"/>
    <mergeCell ref="N84:Q84"/>
    <mergeCell ref="N85:Q85"/>
    <mergeCell ref="J83:M83"/>
    <mergeCell ref="J84:M84"/>
    <mergeCell ref="F73:Q73"/>
    <mergeCell ref="B65:I65"/>
    <mergeCell ref="B70:I70"/>
    <mergeCell ref="J70:Q70"/>
    <mergeCell ref="B71:I71"/>
    <mergeCell ref="J79:M79"/>
    <mergeCell ref="N79:Q79"/>
    <mergeCell ref="N81:Q81"/>
    <mergeCell ref="N82:Q82"/>
    <mergeCell ref="N83:Q83"/>
    <mergeCell ref="B72:I72"/>
  </mergeCells>
  <phoneticPr fontId="1"/>
  <dataValidations count="3">
    <dataValidation allowBlank="1" showInputMessage="1" showErrorMessage="1" promptTitle="その他にチェックを入れてください。" sqref="F111:Q111" xr:uid="{47FF7F3A-D17B-4691-9034-06DB761B6C09}"/>
    <dataValidation type="list" allowBlank="1" showInputMessage="1" showErrorMessage="1" sqref="H38:K38" xr:uid="{7870CAF7-11EF-4BBF-B2E5-1BAAE4CB8B97}">
      <formula1>大分類</formula1>
    </dataValidation>
    <dataValidation type="list" allowBlank="1" showInputMessage="1" showErrorMessage="1" sqref="N38:Q38" xr:uid="{AA75F62F-6978-4FDD-AF7C-E93A0C9DC57F}">
      <formula1>INDIRECT(H38)</formula1>
    </dataValidation>
  </dataValidations>
  <hyperlinks>
    <hyperlink ref="F9" r:id="rId1" xr:uid="{10A77091-7366-4A24-BCC5-B5F3E5846454}"/>
  </hyperlinks>
  <printOptions horizontalCentered="1" verticalCentered="1"/>
  <pageMargins left="0.23622047244094491" right="0.23622047244094491" top="0.35433070866141736" bottom="0.35433070866141736" header="0.31496062992125984" footer="0.31496062992125984"/>
  <pageSetup paperSize="9" scale="3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51" r:id="rId5" name="Check Box 27">
              <controlPr defaultSize="0" autoFill="0" autoLine="0" autoPict="0">
                <anchor moveWithCells="1">
                  <from>
                    <xdr:col>5</xdr:col>
                    <xdr:colOff>19050</xdr:colOff>
                    <xdr:row>36</xdr:row>
                    <xdr:rowOff>9525</xdr:rowOff>
                  </from>
                  <to>
                    <xdr:col>8</xdr:col>
                    <xdr:colOff>571500</xdr:colOff>
                    <xdr:row>36</xdr:row>
                    <xdr:rowOff>238125</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9</xdr:col>
                    <xdr:colOff>19050</xdr:colOff>
                    <xdr:row>36</xdr:row>
                    <xdr:rowOff>9525</xdr:rowOff>
                  </from>
                  <to>
                    <xdr:col>12</xdr:col>
                    <xdr:colOff>571500</xdr:colOff>
                    <xdr:row>36</xdr:row>
                    <xdr:rowOff>238125</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13</xdr:col>
                    <xdr:colOff>19050</xdr:colOff>
                    <xdr:row>36</xdr:row>
                    <xdr:rowOff>9525</xdr:rowOff>
                  </from>
                  <to>
                    <xdr:col>16</xdr:col>
                    <xdr:colOff>342900</xdr:colOff>
                    <xdr:row>36</xdr:row>
                    <xdr:rowOff>238125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1</xdr:col>
                    <xdr:colOff>19050</xdr:colOff>
                    <xdr:row>62</xdr:row>
                    <xdr:rowOff>9525</xdr:rowOff>
                  </from>
                  <to>
                    <xdr:col>8</xdr:col>
                    <xdr:colOff>390525</xdr:colOff>
                    <xdr:row>63</xdr:row>
                    <xdr:rowOff>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9</xdr:col>
                    <xdr:colOff>19050</xdr:colOff>
                    <xdr:row>62</xdr:row>
                    <xdr:rowOff>9525</xdr:rowOff>
                  </from>
                  <to>
                    <xdr:col>16</xdr:col>
                    <xdr:colOff>180975</xdr:colOff>
                    <xdr:row>63</xdr:row>
                    <xdr:rowOff>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1</xdr:col>
                    <xdr:colOff>19050</xdr:colOff>
                    <xdr:row>63</xdr:row>
                    <xdr:rowOff>9525</xdr:rowOff>
                  </from>
                  <to>
                    <xdr:col>8</xdr:col>
                    <xdr:colOff>390525</xdr:colOff>
                    <xdr:row>64</xdr:row>
                    <xdr:rowOff>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9</xdr:col>
                    <xdr:colOff>19050</xdr:colOff>
                    <xdr:row>63</xdr:row>
                    <xdr:rowOff>9525</xdr:rowOff>
                  </from>
                  <to>
                    <xdr:col>16</xdr:col>
                    <xdr:colOff>180975</xdr:colOff>
                    <xdr:row>64</xdr:row>
                    <xdr:rowOff>0</xdr:rowOff>
                  </to>
                </anchor>
              </controlPr>
            </control>
          </mc:Choice>
        </mc:AlternateContent>
        <mc:AlternateContent xmlns:mc="http://schemas.openxmlformats.org/markup-compatibility/2006">
          <mc:Choice Requires="x14">
            <control shapeId="1077" r:id="rId12" name="Check Box 53">
              <controlPr defaultSize="0" autoFill="0" autoLine="0" autoPict="0">
                <anchor moveWithCells="1">
                  <from>
                    <xdr:col>1</xdr:col>
                    <xdr:colOff>19050</xdr:colOff>
                    <xdr:row>64</xdr:row>
                    <xdr:rowOff>9525</xdr:rowOff>
                  </from>
                  <to>
                    <xdr:col>8</xdr:col>
                    <xdr:colOff>390525</xdr:colOff>
                    <xdr:row>65</xdr:row>
                    <xdr:rowOff>0</xdr:rowOff>
                  </to>
                </anchor>
              </controlPr>
            </control>
          </mc:Choice>
        </mc:AlternateContent>
        <mc:AlternateContent xmlns:mc="http://schemas.openxmlformats.org/markup-compatibility/2006">
          <mc:Choice Requires="x14">
            <control shapeId="1078" r:id="rId13" name="Check Box 54">
              <controlPr defaultSize="0" autoFill="0" autoLine="0" autoPict="0">
                <anchor moveWithCells="1">
                  <from>
                    <xdr:col>9</xdr:col>
                    <xdr:colOff>19050</xdr:colOff>
                    <xdr:row>64</xdr:row>
                    <xdr:rowOff>9525</xdr:rowOff>
                  </from>
                  <to>
                    <xdr:col>16</xdr:col>
                    <xdr:colOff>180975</xdr:colOff>
                    <xdr:row>65</xdr:row>
                    <xdr:rowOff>0</xdr:rowOff>
                  </to>
                </anchor>
              </controlPr>
            </control>
          </mc:Choice>
        </mc:AlternateContent>
        <mc:AlternateContent xmlns:mc="http://schemas.openxmlformats.org/markup-compatibility/2006">
          <mc:Choice Requires="x14">
            <control shapeId="1079" r:id="rId14" name="Check Box 55">
              <controlPr defaultSize="0" autoFill="0" autoLine="0" autoPict="0">
                <anchor moveWithCells="1">
                  <from>
                    <xdr:col>1</xdr:col>
                    <xdr:colOff>19050</xdr:colOff>
                    <xdr:row>65</xdr:row>
                    <xdr:rowOff>9525</xdr:rowOff>
                  </from>
                  <to>
                    <xdr:col>8</xdr:col>
                    <xdr:colOff>390525</xdr:colOff>
                    <xdr:row>66</xdr:row>
                    <xdr:rowOff>0</xdr:rowOff>
                  </to>
                </anchor>
              </controlPr>
            </control>
          </mc:Choice>
        </mc:AlternateContent>
        <mc:AlternateContent xmlns:mc="http://schemas.openxmlformats.org/markup-compatibility/2006">
          <mc:Choice Requires="x14">
            <control shapeId="1080" r:id="rId15" name="Check Box 56">
              <controlPr defaultSize="0" autoFill="0" autoLine="0" autoPict="0">
                <anchor moveWithCells="1">
                  <from>
                    <xdr:col>9</xdr:col>
                    <xdr:colOff>19050</xdr:colOff>
                    <xdr:row>65</xdr:row>
                    <xdr:rowOff>9525</xdr:rowOff>
                  </from>
                  <to>
                    <xdr:col>16</xdr:col>
                    <xdr:colOff>180975</xdr:colOff>
                    <xdr:row>66</xdr:row>
                    <xdr:rowOff>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1</xdr:col>
                    <xdr:colOff>19050</xdr:colOff>
                    <xdr:row>66</xdr:row>
                    <xdr:rowOff>9525</xdr:rowOff>
                  </from>
                  <to>
                    <xdr:col>4</xdr:col>
                    <xdr:colOff>514350</xdr:colOff>
                    <xdr:row>67</xdr:row>
                    <xdr:rowOff>0</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1</xdr:col>
                    <xdr:colOff>19050</xdr:colOff>
                    <xdr:row>69</xdr:row>
                    <xdr:rowOff>9525</xdr:rowOff>
                  </from>
                  <to>
                    <xdr:col>8</xdr:col>
                    <xdr:colOff>390525</xdr:colOff>
                    <xdr:row>70</xdr:row>
                    <xdr:rowOff>0</xdr:rowOff>
                  </to>
                </anchor>
              </controlPr>
            </control>
          </mc:Choice>
        </mc:AlternateContent>
        <mc:AlternateContent xmlns:mc="http://schemas.openxmlformats.org/markup-compatibility/2006">
          <mc:Choice Requires="x14">
            <control shapeId="1083" r:id="rId18" name="Check Box 59">
              <controlPr defaultSize="0" autoFill="0" autoLine="0" autoPict="0">
                <anchor moveWithCells="1">
                  <from>
                    <xdr:col>9</xdr:col>
                    <xdr:colOff>19050</xdr:colOff>
                    <xdr:row>69</xdr:row>
                    <xdr:rowOff>9525</xdr:rowOff>
                  </from>
                  <to>
                    <xdr:col>16</xdr:col>
                    <xdr:colOff>180975</xdr:colOff>
                    <xdr:row>70</xdr:row>
                    <xdr:rowOff>0</xdr:rowOff>
                  </to>
                </anchor>
              </controlPr>
            </control>
          </mc:Choice>
        </mc:AlternateContent>
        <mc:AlternateContent xmlns:mc="http://schemas.openxmlformats.org/markup-compatibility/2006">
          <mc:Choice Requires="x14">
            <control shapeId="1084" r:id="rId19" name="Check Box 60">
              <controlPr defaultSize="0" autoFill="0" autoLine="0" autoPict="0">
                <anchor moveWithCells="1">
                  <from>
                    <xdr:col>1</xdr:col>
                    <xdr:colOff>19050</xdr:colOff>
                    <xdr:row>70</xdr:row>
                    <xdr:rowOff>9525</xdr:rowOff>
                  </from>
                  <to>
                    <xdr:col>8</xdr:col>
                    <xdr:colOff>390525</xdr:colOff>
                    <xdr:row>71</xdr:row>
                    <xdr:rowOff>0</xdr:rowOff>
                  </to>
                </anchor>
              </controlPr>
            </control>
          </mc:Choice>
        </mc:AlternateContent>
        <mc:AlternateContent xmlns:mc="http://schemas.openxmlformats.org/markup-compatibility/2006">
          <mc:Choice Requires="x14">
            <control shapeId="1085" r:id="rId20" name="Check Box 61">
              <controlPr defaultSize="0" autoFill="0" autoLine="0" autoPict="0">
                <anchor moveWithCells="1">
                  <from>
                    <xdr:col>9</xdr:col>
                    <xdr:colOff>19050</xdr:colOff>
                    <xdr:row>70</xdr:row>
                    <xdr:rowOff>9525</xdr:rowOff>
                  </from>
                  <to>
                    <xdr:col>16</xdr:col>
                    <xdr:colOff>180975</xdr:colOff>
                    <xdr:row>71</xdr:row>
                    <xdr:rowOff>0</xdr:rowOff>
                  </to>
                </anchor>
              </controlPr>
            </control>
          </mc:Choice>
        </mc:AlternateContent>
        <mc:AlternateContent xmlns:mc="http://schemas.openxmlformats.org/markup-compatibility/2006">
          <mc:Choice Requires="x14">
            <control shapeId="1086" r:id="rId21" name="Check Box 62">
              <controlPr defaultSize="0" autoFill="0" autoLine="0" autoPict="0">
                <anchor moveWithCells="1">
                  <from>
                    <xdr:col>1</xdr:col>
                    <xdr:colOff>19050</xdr:colOff>
                    <xdr:row>71</xdr:row>
                    <xdr:rowOff>9525</xdr:rowOff>
                  </from>
                  <to>
                    <xdr:col>8</xdr:col>
                    <xdr:colOff>390525</xdr:colOff>
                    <xdr:row>72</xdr:row>
                    <xdr:rowOff>19050</xdr:rowOff>
                  </to>
                </anchor>
              </controlPr>
            </control>
          </mc:Choice>
        </mc:AlternateContent>
        <mc:AlternateContent xmlns:mc="http://schemas.openxmlformats.org/markup-compatibility/2006">
          <mc:Choice Requires="x14">
            <control shapeId="1087" r:id="rId22" name="Check Box 63">
              <controlPr defaultSize="0" autoFill="0" autoLine="0" autoPict="0">
                <anchor moveWithCells="1">
                  <from>
                    <xdr:col>1</xdr:col>
                    <xdr:colOff>28575</xdr:colOff>
                    <xdr:row>71</xdr:row>
                    <xdr:rowOff>228600</xdr:rowOff>
                  </from>
                  <to>
                    <xdr:col>4</xdr:col>
                    <xdr:colOff>209550</xdr:colOff>
                    <xdr:row>73</xdr:row>
                    <xdr:rowOff>0</xdr:rowOff>
                  </to>
                </anchor>
              </controlPr>
            </control>
          </mc:Choice>
        </mc:AlternateContent>
        <mc:AlternateContent xmlns:mc="http://schemas.openxmlformats.org/markup-compatibility/2006">
          <mc:Choice Requires="x14">
            <control shapeId="1150" r:id="rId23" name="Check Box 126">
              <controlPr defaultSize="0" autoFill="0" autoLine="0" autoPict="0">
                <anchor moveWithCells="1">
                  <from>
                    <xdr:col>1</xdr:col>
                    <xdr:colOff>19050</xdr:colOff>
                    <xdr:row>158</xdr:row>
                    <xdr:rowOff>9525</xdr:rowOff>
                  </from>
                  <to>
                    <xdr:col>8</xdr:col>
                    <xdr:colOff>400050</xdr:colOff>
                    <xdr:row>159</xdr:row>
                    <xdr:rowOff>0</xdr:rowOff>
                  </to>
                </anchor>
              </controlPr>
            </control>
          </mc:Choice>
        </mc:AlternateContent>
        <mc:AlternateContent xmlns:mc="http://schemas.openxmlformats.org/markup-compatibility/2006">
          <mc:Choice Requires="x14">
            <control shapeId="1151" r:id="rId24" name="Check Box 127">
              <controlPr defaultSize="0" autoFill="0" autoLine="0" autoPict="0">
                <anchor moveWithCells="1">
                  <from>
                    <xdr:col>9</xdr:col>
                    <xdr:colOff>19050</xdr:colOff>
                    <xdr:row>158</xdr:row>
                    <xdr:rowOff>9525</xdr:rowOff>
                  </from>
                  <to>
                    <xdr:col>16</xdr:col>
                    <xdr:colOff>190500</xdr:colOff>
                    <xdr:row>158</xdr:row>
                    <xdr:rowOff>238125</xdr:rowOff>
                  </to>
                </anchor>
              </controlPr>
            </control>
          </mc:Choice>
        </mc:AlternateContent>
        <mc:AlternateContent xmlns:mc="http://schemas.openxmlformats.org/markup-compatibility/2006">
          <mc:Choice Requires="x14">
            <control shapeId="1152" r:id="rId25" name="Check Box 128">
              <controlPr defaultSize="0" autoFill="0" autoLine="0" autoPict="0">
                <anchor moveWithCells="1">
                  <from>
                    <xdr:col>1</xdr:col>
                    <xdr:colOff>19050</xdr:colOff>
                    <xdr:row>159</xdr:row>
                    <xdr:rowOff>9525</xdr:rowOff>
                  </from>
                  <to>
                    <xdr:col>8</xdr:col>
                    <xdr:colOff>400050</xdr:colOff>
                    <xdr:row>160</xdr:row>
                    <xdr:rowOff>19050</xdr:rowOff>
                  </to>
                </anchor>
              </controlPr>
            </control>
          </mc:Choice>
        </mc:AlternateContent>
        <mc:AlternateContent xmlns:mc="http://schemas.openxmlformats.org/markup-compatibility/2006">
          <mc:Choice Requires="x14">
            <control shapeId="1153" r:id="rId26" name="Check Box 129">
              <controlPr defaultSize="0" autoFill="0" autoLine="0" autoPict="0">
                <anchor moveWithCells="1">
                  <from>
                    <xdr:col>9</xdr:col>
                    <xdr:colOff>19050</xdr:colOff>
                    <xdr:row>159</xdr:row>
                    <xdr:rowOff>9525</xdr:rowOff>
                  </from>
                  <to>
                    <xdr:col>16</xdr:col>
                    <xdr:colOff>190500</xdr:colOff>
                    <xdr:row>160</xdr:row>
                    <xdr:rowOff>19050</xdr:rowOff>
                  </to>
                </anchor>
              </controlPr>
            </control>
          </mc:Choice>
        </mc:AlternateContent>
        <mc:AlternateContent xmlns:mc="http://schemas.openxmlformats.org/markup-compatibility/2006">
          <mc:Choice Requires="x14">
            <control shapeId="1155" r:id="rId27" name="Check Box 131">
              <controlPr defaultSize="0" autoFill="0" autoLine="0" autoPict="0">
                <anchor moveWithCells="1">
                  <from>
                    <xdr:col>1</xdr:col>
                    <xdr:colOff>28575</xdr:colOff>
                    <xdr:row>162</xdr:row>
                    <xdr:rowOff>0</xdr:rowOff>
                  </from>
                  <to>
                    <xdr:col>4</xdr:col>
                    <xdr:colOff>209550</xdr:colOff>
                    <xdr:row>163</xdr:row>
                    <xdr:rowOff>0</xdr:rowOff>
                  </to>
                </anchor>
              </controlPr>
            </control>
          </mc:Choice>
        </mc:AlternateContent>
        <mc:AlternateContent xmlns:mc="http://schemas.openxmlformats.org/markup-compatibility/2006">
          <mc:Choice Requires="x14">
            <control shapeId="1165" r:id="rId28" name="Check Box 141">
              <controlPr defaultSize="0" autoFill="0" autoLine="0" autoPict="0">
                <anchor moveWithCells="1">
                  <from>
                    <xdr:col>1</xdr:col>
                    <xdr:colOff>19050</xdr:colOff>
                    <xdr:row>160</xdr:row>
                    <xdr:rowOff>9525</xdr:rowOff>
                  </from>
                  <to>
                    <xdr:col>8</xdr:col>
                    <xdr:colOff>400050</xdr:colOff>
                    <xdr:row>161</xdr:row>
                    <xdr:rowOff>0</xdr:rowOff>
                  </to>
                </anchor>
              </controlPr>
            </control>
          </mc:Choice>
        </mc:AlternateContent>
        <mc:AlternateContent xmlns:mc="http://schemas.openxmlformats.org/markup-compatibility/2006">
          <mc:Choice Requires="x14">
            <control shapeId="1166" r:id="rId29" name="Check Box 142">
              <controlPr defaultSize="0" autoFill="0" autoLine="0" autoPict="0">
                <anchor moveWithCells="1">
                  <from>
                    <xdr:col>9</xdr:col>
                    <xdr:colOff>19050</xdr:colOff>
                    <xdr:row>160</xdr:row>
                    <xdr:rowOff>9525</xdr:rowOff>
                  </from>
                  <to>
                    <xdr:col>16</xdr:col>
                    <xdr:colOff>190500</xdr:colOff>
                    <xdr:row>161</xdr:row>
                    <xdr:rowOff>0</xdr:rowOff>
                  </to>
                </anchor>
              </controlPr>
            </control>
          </mc:Choice>
        </mc:AlternateContent>
        <mc:AlternateContent xmlns:mc="http://schemas.openxmlformats.org/markup-compatibility/2006">
          <mc:Choice Requires="x14">
            <control shapeId="1167" r:id="rId30" name="Check Box 143">
              <controlPr defaultSize="0" autoFill="0" autoLine="0" autoPict="0">
                <anchor moveWithCells="1">
                  <from>
                    <xdr:col>1</xdr:col>
                    <xdr:colOff>19050</xdr:colOff>
                    <xdr:row>161</xdr:row>
                    <xdr:rowOff>9525</xdr:rowOff>
                  </from>
                  <to>
                    <xdr:col>8</xdr:col>
                    <xdr:colOff>400050</xdr:colOff>
                    <xdr:row>162</xdr:row>
                    <xdr:rowOff>0</xdr:rowOff>
                  </to>
                </anchor>
              </controlPr>
            </control>
          </mc:Choice>
        </mc:AlternateContent>
        <mc:AlternateContent xmlns:mc="http://schemas.openxmlformats.org/markup-compatibility/2006">
          <mc:Choice Requires="x14">
            <control shapeId="1168" r:id="rId31" name="Check Box 144">
              <controlPr defaultSize="0" autoFill="0" autoLine="0" autoPict="0">
                <anchor moveWithCells="1">
                  <from>
                    <xdr:col>9</xdr:col>
                    <xdr:colOff>19050</xdr:colOff>
                    <xdr:row>161</xdr:row>
                    <xdr:rowOff>9525</xdr:rowOff>
                  </from>
                  <to>
                    <xdr:col>16</xdr:col>
                    <xdr:colOff>190500</xdr:colOff>
                    <xdr:row>162</xdr:row>
                    <xdr:rowOff>0</xdr:rowOff>
                  </to>
                </anchor>
              </controlPr>
            </control>
          </mc:Choice>
        </mc:AlternateContent>
        <mc:AlternateContent xmlns:mc="http://schemas.openxmlformats.org/markup-compatibility/2006">
          <mc:Choice Requires="x14">
            <control shapeId="1170" r:id="rId32" name="Check Box 146">
              <controlPr defaultSize="0" autoFill="0" autoLine="0" autoPict="0">
                <anchor moveWithCells="1">
                  <from>
                    <xdr:col>9</xdr:col>
                    <xdr:colOff>19050</xdr:colOff>
                    <xdr:row>71</xdr:row>
                    <xdr:rowOff>9525</xdr:rowOff>
                  </from>
                  <to>
                    <xdr:col>16</xdr:col>
                    <xdr:colOff>180975</xdr:colOff>
                    <xdr:row>72</xdr:row>
                    <xdr:rowOff>19050</xdr:rowOff>
                  </to>
                </anchor>
              </controlPr>
            </control>
          </mc:Choice>
        </mc:AlternateContent>
        <mc:AlternateContent xmlns:mc="http://schemas.openxmlformats.org/markup-compatibility/2006">
          <mc:Choice Requires="x14">
            <control shapeId="1174" r:id="rId33" name="Check Box 150">
              <controlPr defaultSize="0" autoFill="0" autoLine="0" autoPict="0">
                <anchor moveWithCells="1">
                  <from>
                    <xdr:col>1</xdr:col>
                    <xdr:colOff>19050</xdr:colOff>
                    <xdr:row>104</xdr:row>
                    <xdr:rowOff>9525</xdr:rowOff>
                  </from>
                  <to>
                    <xdr:col>8</xdr:col>
                    <xdr:colOff>390525</xdr:colOff>
                    <xdr:row>105</xdr:row>
                    <xdr:rowOff>19050</xdr:rowOff>
                  </to>
                </anchor>
              </controlPr>
            </control>
          </mc:Choice>
        </mc:AlternateContent>
        <mc:AlternateContent xmlns:mc="http://schemas.openxmlformats.org/markup-compatibility/2006">
          <mc:Choice Requires="x14">
            <control shapeId="1175" r:id="rId34" name="Check Box 151">
              <controlPr defaultSize="0" autoFill="0" autoLine="0" autoPict="0">
                <anchor moveWithCells="1">
                  <from>
                    <xdr:col>1</xdr:col>
                    <xdr:colOff>19050</xdr:colOff>
                    <xdr:row>105</xdr:row>
                    <xdr:rowOff>19050</xdr:rowOff>
                  </from>
                  <to>
                    <xdr:col>8</xdr:col>
                    <xdr:colOff>390525</xdr:colOff>
                    <xdr:row>106</xdr:row>
                    <xdr:rowOff>28575</xdr:rowOff>
                  </to>
                </anchor>
              </controlPr>
            </control>
          </mc:Choice>
        </mc:AlternateContent>
        <mc:AlternateContent xmlns:mc="http://schemas.openxmlformats.org/markup-compatibility/2006">
          <mc:Choice Requires="x14">
            <control shapeId="1176" r:id="rId35" name="Check Box 152">
              <controlPr defaultSize="0" autoFill="0" autoLine="0" autoPict="0">
                <anchor moveWithCells="1">
                  <from>
                    <xdr:col>1</xdr:col>
                    <xdr:colOff>19050</xdr:colOff>
                    <xdr:row>106</xdr:row>
                    <xdr:rowOff>9525</xdr:rowOff>
                  </from>
                  <to>
                    <xdr:col>8</xdr:col>
                    <xdr:colOff>390525</xdr:colOff>
                    <xdr:row>107</xdr:row>
                    <xdr:rowOff>28575</xdr:rowOff>
                  </to>
                </anchor>
              </controlPr>
            </control>
          </mc:Choice>
        </mc:AlternateContent>
        <mc:AlternateContent xmlns:mc="http://schemas.openxmlformats.org/markup-compatibility/2006">
          <mc:Choice Requires="x14">
            <control shapeId="1177" r:id="rId36" name="Check Box 153">
              <controlPr defaultSize="0" autoFill="0" autoLine="0" autoPict="0">
                <anchor moveWithCells="1">
                  <from>
                    <xdr:col>1</xdr:col>
                    <xdr:colOff>19050</xdr:colOff>
                    <xdr:row>107</xdr:row>
                    <xdr:rowOff>9525</xdr:rowOff>
                  </from>
                  <to>
                    <xdr:col>8</xdr:col>
                    <xdr:colOff>390525</xdr:colOff>
                    <xdr:row>108</xdr:row>
                    <xdr:rowOff>19050</xdr:rowOff>
                  </to>
                </anchor>
              </controlPr>
            </control>
          </mc:Choice>
        </mc:AlternateContent>
        <mc:AlternateContent xmlns:mc="http://schemas.openxmlformats.org/markup-compatibility/2006">
          <mc:Choice Requires="x14">
            <control shapeId="1178" r:id="rId37" name="Check Box 154">
              <controlPr defaultSize="0" autoFill="0" autoLine="0" autoPict="0">
                <anchor moveWithCells="1">
                  <from>
                    <xdr:col>1</xdr:col>
                    <xdr:colOff>19050</xdr:colOff>
                    <xdr:row>108</xdr:row>
                    <xdr:rowOff>9525</xdr:rowOff>
                  </from>
                  <to>
                    <xdr:col>8</xdr:col>
                    <xdr:colOff>390525</xdr:colOff>
                    <xdr:row>109</xdr:row>
                    <xdr:rowOff>19050</xdr:rowOff>
                  </to>
                </anchor>
              </controlPr>
            </control>
          </mc:Choice>
        </mc:AlternateContent>
        <mc:AlternateContent xmlns:mc="http://schemas.openxmlformats.org/markup-compatibility/2006">
          <mc:Choice Requires="x14">
            <control shapeId="1179" r:id="rId38" name="Check Box 155">
              <controlPr defaultSize="0" autoFill="0" autoLine="0" autoPict="0">
                <anchor moveWithCells="1">
                  <from>
                    <xdr:col>1</xdr:col>
                    <xdr:colOff>19050</xdr:colOff>
                    <xdr:row>109</xdr:row>
                    <xdr:rowOff>9525</xdr:rowOff>
                  </from>
                  <to>
                    <xdr:col>8</xdr:col>
                    <xdr:colOff>390525</xdr:colOff>
                    <xdr:row>110</xdr:row>
                    <xdr:rowOff>28575</xdr:rowOff>
                  </to>
                </anchor>
              </controlPr>
            </control>
          </mc:Choice>
        </mc:AlternateContent>
        <mc:AlternateContent xmlns:mc="http://schemas.openxmlformats.org/markup-compatibility/2006">
          <mc:Choice Requires="x14">
            <control shapeId="1180" r:id="rId39" name="Check Box 156">
              <controlPr defaultSize="0" autoFill="0" autoLine="0" autoPict="0">
                <anchor moveWithCells="1">
                  <from>
                    <xdr:col>9</xdr:col>
                    <xdr:colOff>19050</xdr:colOff>
                    <xdr:row>104</xdr:row>
                    <xdr:rowOff>9525</xdr:rowOff>
                  </from>
                  <to>
                    <xdr:col>16</xdr:col>
                    <xdr:colOff>180975</xdr:colOff>
                    <xdr:row>105</xdr:row>
                    <xdr:rowOff>19050</xdr:rowOff>
                  </to>
                </anchor>
              </controlPr>
            </control>
          </mc:Choice>
        </mc:AlternateContent>
        <mc:AlternateContent xmlns:mc="http://schemas.openxmlformats.org/markup-compatibility/2006">
          <mc:Choice Requires="x14">
            <control shapeId="1181" r:id="rId40" name="Check Box 157">
              <controlPr defaultSize="0" autoFill="0" autoLine="0" autoPict="0">
                <anchor moveWithCells="1">
                  <from>
                    <xdr:col>9</xdr:col>
                    <xdr:colOff>19050</xdr:colOff>
                    <xdr:row>105</xdr:row>
                    <xdr:rowOff>19050</xdr:rowOff>
                  </from>
                  <to>
                    <xdr:col>16</xdr:col>
                    <xdr:colOff>190500</xdr:colOff>
                    <xdr:row>106</xdr:row>
                    <xdr:rowOff>19050</xdr:rowOff>
                  </to>
                </anchor>
              </controlPr>
            </control>
          </mc:Choice>
        </mc:AlternateContent>
        <mc:AlternateContent xmlns:mc="http://schemas.openxmlformats.org/markup-compatibility/2006">
          <mc:Choice Requires="x14">
            <control shapeId="1182" r:id="rId41" name="Check Box 158">
              <controlPr defaultSize="0" autoFill="0" autoLine="0" autoPict="0">
                <anchor moveWithCells="1">
                  <from>
                    <xdr:col>9</xdr:col>
                    <xdr:colOff>19050</xdr:colOff>
                    <xdr:row>106</xdr:row>
                    <xdr:rowOff>9525</xdr:rowOff>
                  </from>
                  <to>
                    <xdr:col>16</xdr:col>
                    <xdr:colOff>180975</xdr:colOff>
                    <xdr:row>107</xdr:row>
                    <xdr:rowOff>28575</xdr:rowOff>
                  </to>
                </anchor>
              </controlPr>
            </control>
          </mc:Choice>
        </mc:AlternateContent>
        <mc:AlternateContent xmlns:mc="http://schemas.openxmlformats.org/markup-compatibility/2006">
          <mc:Choice Requires="x14">
            <control shapeId="1183" r:id="rId42" name="Check Box 159">
              <controlPr defaultSize="0" autoFill="0" autoLine="0" autoPict="0">
                <anchor moveWithCells="1">
                  <from>
                    <xdr:col>9</xdr:col>
                    <xdr:colOff>19050</xdr:colOff>
                    <xdr:row>107</xdr:row>
                    <xdr:rowOff>9525</xdr:rowOff>
                  </from>
                  <to>
                    <xdr:col>16</xdr:col>
                    <xdr:colOff>180975</xdr:colOff>
                    <xdr:row>108</xdr:row>
                    <xdr:rowOff>19050</xdr:rowOff>
                  </to>
                </anchor>
              </controlPr>
            </control>
          </mc:Choice>
        </mc:AlternateContent>
        <mc:AlternateContent xmlns:mc="http://schemas.openxmlformats.org/markup-compatibility/2006">
          <mc:Choice Requires="x14">
            <control shapeId="1184" r:id="rId43" name="Check Box 160">
              <controlPr defaultSize="0" autoFill="0" autoLine="0" autoPict="0">
                <anchor moveWithCells="1">
                  <from>
                    <xdr:col>9</xdr:col>
                    <xdr:colOff>19050</xdr:colOff>
                    <xdr:row>108</xdr:row>
                    <xdr:rowOff>9525</xdr:rowOff>
                  </from>
                  <to>
                    <xdr:col>16</xdr:col>
                    <xdr:colOff>180975</xdr:colOff>
                    <xdr:row>109</xdr:row>
                    <xdr:rowOff>19050</xdr:rowOff>
                  </to>
                </anchor>
              </controlPr>
            </control>
          </mc:Choice>
        </mc:AlternateContent>
        <mc:AlternateContent xmlns:mc="http://schemas.openxmlformats.org/markup-compatibility/2006">
          <mc:Choice Requires="x14">
            <control shapeId="1186" r:id="rId44" name="Check Box 162">
              <controlPr defaultSize="0" autoFill="0" autoLine="0" autoPict="0">
                <anchor moveWithCells="1">
                  <from>
                    <xdr:col>1</xdr:col>
                    <xdr:colOff>19050</xdr:colOff>
                    <xdr:row>110</xdr:row>
                    <xdr:rowOff>9525</xdr:rowOff>
                  </from>
                  <to>
                    <xdr:col>4</xdr:col>
                    <xdr:colOff>514350</xdr:colOff>
                    <xdr:row>111</xdr:row>
                    <xdr:rowOff>0</xdr:rowOff>
                  </to>
                </anchor>
              </controlPr>
            </control>
          </mc:Choice>
        </mc:AlternateContent>
        <mc:AlternateContent xmlns:mc="http://schemas.openxmlformats.org/markup-compatibility/2006">
          <mc:Choice Requires="x14">
            <control shapeId="1187" r:id="rId45" name="Check Box 163">
              <controlPr defaultSize="0" autoFill="0" autoLine="0" autoPict="0">
                <anchor moveWithCells="1">
                  <from>
                    <xdr:col>1</xdr:col>
                    <xdr:colOff>19050</xdr:colOff>
                    <xdr:row>114</xdr:row>
                    <xdr:rowOff>9525</xdr:rowOff>
                  </from>
                  <to>
                    <xdr:col>8</xdr:col>
                    <xdr:colOff>400050</xdr:colOff>
                    <xdr:row>115</xdr:row>
                    <xdr:rowOff>28575</xdr:rowOff>
                  </to>
                </anchor>
              </controlPr>
            </control>
          </mc:Choice>
        </mc:AlternateContent>
        <mc:AlternateContent xmlns:mc="http://schemas.openxmlformats.org/markup-compatibility/2006">
          <mc:Choice Requires="x14">
            <control shapeId="1188" r:id="rId46" name="Check Box 164">
              <controlPr defaultSize="0" autoFill="0" autoLine="0" autoPict="0">
                <anchor moveWithCells="1">
                  <from>
                    <xdr:col>1</xdr:col>
                    <xdr:colOff>19050</xdr:colOff>
                    <xdr:row>115</xdr:row>
                    <xdr:rowOff>19050</xdr:rowOff>
                  </from>
                  <to>
                    <xdr:col>8</xdr:col>
                    <xdr:colOff>400050</xdr:colOff>
                    <xdr:row>116</xdr:row>
                    <xdr:rowOff>28575</xdr:rowOff>
                  </to>
                </anchor>
              </controlPr>
            </control>
          </mc:Choice>
        </mc:AlternateContent>
        <mc:AlternateContent xmlns:mc="http://schemas.openxmlformats.org/markup-compatibility/2006">
          <mc:Choice Requires="x14">
            <control shapeId="1193" r:id="rId47" name="Check Box 169">
              <controlPr defaultSize="0" autoFill="0" autoLine="0" autoPict="0">
                <anchor moveWithCells="1">
                  <from>
                    <xdr:col>9</xdr:col>
                    <xdr:colOff>19050</xdr:colOff>
                    <xdr:row>114</xdr:row>
                    <xdr:rowOff>9525</xdr:rowOff>
                  </from>
                  <to>
                    <xdr:col>16</xdr:col>
                    <xdr:colOff>190500</xdr:colOff>
                    <xdr:row>115</xdr:row>
                    <xdr:rowOff>28575</xdr:rowOff>
                  </to>
                </anchor>
              </controlPr>
            </control>
          </mc:Choice>
        </mc:AlternateContent>
        <mc:AlternateContent xmlns:mc="http://schemas.openxmlformats.org/markup-compatibility/2006">
          <mc:Choice Requires="x14">
            <control shapeId="1198" r:id="rId48" name="Check Box 174">
              <controlPr defaultSize="0" autoFill="0" autoLine="0" autoPict="0">
                <anchor moveWithCells="1">
                  <from>
                    <xdr:col>1</xdr:col>
                    <xdr:colOff>19050</xdr:colOff>
                    <xdr:row>116</xdr:row>
                    <xdr:rowOff>9525</xdr:rowOff>
                  </from>
                  <to>
                    <xdr:col>4</xdr:col>
                    <xdr:colOff>514350</xdr:colOff>
                    <xdr:row>117</xdr:row>
                    <xdr:rowOff>0</xdr:rowOff>
                  </to>
                </anchor>
              </controlPr>
            </control>
          </mc:Choice>
        </mc:AlternateContent>
        <mc:AlternateContent xmlns:mc="http://schemas.openxmlformats.org/markup-compatibility/2006">
          <mc:Choice Requires="x14">
            <control shapeId="1199" r:id="rId49" name="Check Box 175">
              <controlPr defaultSize="0" autoFill="0" autoLine="0" autoPict="0">
                <anchor moveWithCells="1">
                  <from>
                    <xdr:col>1</xdr:col>
                    <xdr:colOff>19050</xdr:colOff>
                    <xdr:row>121</xdr:row>
                    <xdr:rowOff>9525</xdr:rowOff>
                  </from>
                  <to>
                    <xdr:col>8</xdr:col>
                    <xdr:colOff>400050</xdr:colOff>
                    <xdr:row>122</xdr:row>
                    <xdr:rowOff>28575</xdr:rowOff>
                  </to>
                </anchor>
              </controlPr>
            </control>
          </mc:Choice>
        </mc:AlternateContent>
        <mc:AlternateContent xmlns:mc="http://schemas.openxmlformats.org/markup-compatibility/2006">
          <mc:Choice Requires="x14">
            <control shapeId="1200" r:id="rId50" name="Check Box 176">
              <controlPr defaultSize="0" autoFill="0" autoLine="0" autoPict="0">
                <anchor moveWithCells="1">
                  <from>
                    <xdr:col>1</xdr:col>
                    <xdr:colOff>19050</xdr:colOff>
                    <xdr:row>122</xdr:row>
                    <xdr:rowOff>19050</xdr:rowOff>
                  </from>
                  <to>
                    <xdr:col>8</xdr:col>
                    <xdr:colOff>400050</xdr:colOff>
                    <xdr:row>123</xdr:row>
                    <xdr:rowOff>28575</xdr:rowOff>
                  </to>
                </anchor>
              </controlPr>
            </control>
          </mc:Choice>
        </mc:AlternateContent>
        <mc:AlternateContent xmlns:mc="http://schemas.openxmlformats.org/markup-compatibility/2006">
          <mc:Choice Requires="x14">
            <control shapeId="1201" r:id="rId51" name="Check Box 177">
              <controlPr defaultSize="0" autoFill="0" autoLine="0" autoPict="0">
                <anchor moveWithCells="1">
                  <from>
                    <xdr:col>1</xdr:col>
                    <xdr:colOff>19050</xdr:colOff>
                    <xdr:row>123</xdr:row>
                    <xdr:rowOff>9525</xdr:rowOff>
                  </from>
                  <to>
                    <xdr:col>8</xdr:col>
                    <xdr:colOff>400050</xdr:colOff>
                    <xdr:row>124</xdr:row>
                    <xdr:rowOff>28575</xdr:rowOff>
                  </to>
                </anchor>
              </controlPr>
            </control>
          </mc:Choice>
        </mc:AlternateContent>
        <mc:AlternateContent xmlns:mc="http://schemas.openxmlformats.org/markup-compatibility/2006">
          <mc:Choice Requires="x14">
            <control shapeId="1205" r:id="rId52" name="Check Box 181">
              <controlPr defaultSize="0" autoFill="0" autoLine="0" autoPict="0">
                <anchor moveWithCells="1">
                  <from>
                    <xdr:col>9</xdr:col>
                    <xdr:colOff>19050</xdr:colOff>
                    <xdr:row>121</xdr:row>
                    <xdr:rowOff>9525</xdr:rowOff>
                  </from>
                  <to>
                    <xdr:col>16</xdr:col>
                    <xdr:colOff>190500</xdr:colOff>
                    <xdr:row>122</xdr:row>
                    <xdr:rowOff>28575</xdr:rowOff>
                  </to>
                </anchor>
              </controlPr>
            </control>
          </mc:Choice>
        </mc:AlternateContent>
        <mc:AlternateContent xmlns:mc="http://schemas.openxmlformats.org/markup-compatibility/2006">
          <mc:Choice Requires="x14">
            <control shapeId="1206" r:id="rId53" name="Check Box 182">
              <controlPr defaultSize="0" autoFill="0" autoLine="0" autoPict="0">
                <anchor moveWithCells="1">
                  <from>
                    <xdr:col>9</xdr:col>
                    <xdr:colOff>19050</xdr:colOff>
                    <xdr:row>122</xdr:row>
                    <xdr:rowOff>19050</xdr:rowOff>
                  </from>
                  <to>
                    <xdr:col>16</xdr:col>
                    <xdr:colOff>190500</xdr:colOff>
                    <xdr:row>123</xdr:row>
                    <xdr:rowOff>28575</xdr:rowOff>
                  </to>
                </anchor>
              </controlPr>
            </control>
          </mc:Choice>
        </mc:AlternateContent>
        <mc:AlternateContent xmlns:mc="http://schemas.openxmlformats.org/markup-compatibility/2006">
          <mc:Choice Requires="x14">
            <control shapeId="1207" r:id="rId54" name="Check Box 183">
              <controlPr defaultSize="0" autoFill="0" autoLine="0" autoPict="0">
                <anchor moveWithCells="1">
                  <from>
                    <xdr:col>9</xdr:col>
                    <xdr:colOff>19050</xdr:colOff>
                    <xdr:row>123</xdr:row>
                    <xdr:rowOff>9525</xdr:rowOff>
                  </from>
                  <to>
                    <xdr:col>16</xdr:col>
                    <xdr:colOff>190500</xdr:colOff>
                    <xdr:row>124</xdr:row>
                    <xdr:rowOff>28575</xdr:rowOff>
                  </to>
                </anchor>
              </controlPr>
            </control>
          </mc:Choice>
        </mc:AlternateContent>
        <mc:AlternateContent xmlns:mc="http://schemas.openxmlformats.org/markup-compatibility/2006">
          <mc:Choice Requires="x14">
            <control shapeId="1210" r:id="rId55" name="Check Box 186">
              <controlPr defaultSize="0" autoFill="0" autoLine="0" autoPict="0">
                <anchor moveWithCells="1">
                  <from>
                    <xdr:col>1</xdr:col>
                    <xdr:colOff>19050</xdr:colOff>
                    <xdr:row>124</xdr:row>
                    <xdr:rowOff>9525</xdr:rowOff>
                  </from>
                  <to>
                    <xdr:col>4</xdr:col>
                    <xdr:colOff>514350</xdr:colOff>
                    <xdr:row>125</xdr:row>
                    <xdr:rowOff>0</xdr:rowOff>
                  </to>
                </anchor>
              </controlPr>
            </control>
          </mc:Choice>
        </mc:AlternateContent>
        <mc:AlternateContent xmlns:mc="http://schemas.openxmlformats.org/markup-compatibility/2006">
          <mc:Choice Requires="x14">
            <control shapeId="1212" r:id="rId56" name="Check Box 188">
              <controlPr defaultSize="0" autoFill="0" autoLine="0" autoPict="0">
                <anchor moveWithCells="1">
                  <from>
                    <xdr:col>1</xdr:col>
                    <xdr:colOff>19050</xdr:colOff>
                    <xdr:row>127</xdr:row>
                    <xdr:rowOff>9525</xdr:rowOff>
                  </from>
                  <to>
                    <xdr:col>8</xdr:col>
                    <xdr:colOff>400050</xdr:colOff>
                    <xdr:row>128</xdr:row>
                    <xdr:rowOff>28575</xdr:rowOff>
                  </to>
                </anchor>
              </controlPr>
            </control>
          </mc:Choice>
        </mc:AlternateContent>
        <mc:AlternateContent xmlns:mc="http://schemas.openxmlformats.org/markup-compatibility/2006">
          <mc:Choice Requires="x14">
            <control shapeId="1213" r:id="rId57" name="Check Box 189">
              <controlPr defaultSize="0" autoFill="0" autoLine="0" autoPict="0">
                <anchor moveWithCells="1">
                  <from>
                    <xdr:col>1</xdr:col>
                    <xdr:colOff>19050</xdr:colOff>
                    <xdr:row>128</xdr:row>
                    <xdr:rowOff>19050</xdr:rowOff>
                  </from>
                  <to>
                    <xdr:col>8</xdr:col>
                    <xdr:colOff>400050</xdr:colOff>
                    <xdr:row>129</xdr:row>
                    <xdr:rowOff>28575</xdr:rowOff>
                  </to>
                </anchor>
              </controlPr>
            </control>
          </mc:Choice>
        </mc:AlternateContent>
        <mc:AlternateContent xmlns:mc="http://schemas.openxmlformats.org/markup-compatibility/2006">
          <mc:Choice Requires="x14">
            <control shapeId="1214" r:id="rId58" name="Check Box 190">
              <controlPr defaultSize="0" autoFill="0" autoLine="0" autoPict="0">
                <anchor moveWithCells="1">
                  <from>
                    <xdr:col>1</xdr:col>
                    <xdr:colOff>19050</xdr:colOff>
                    <xdr:row>129</xdr:row>
                    <xdr:rowOff>9525</xdr:rowOff>
                  </from>
                  <to>
                    <xdr:col>8</xdr:col>
                    <xdr:colOff>400050</xdr:colOff>
                    <xdr:row>130</xdr:row>
                    <xdr:rowOff>28575</xdr:rowOff>
                  </to>
                </anchor>
              </controlPr>
            </control>
          </mc:Choice>
        </mc:AlternateContent>
        <mc:AlternateContent xmlns:mc="http://schemas.openxmlformats.org/markup-compatibility/2006">
          <mc:Choice Requires="x14">
            <control shapeId="1215" r:id="rId59" name="Check Box 191">
              <controlPr defaultSize="0" autoFill="0" autoLine="0" autoPict="0">
                <anchor moveWithCells="1">
                  <from>
                    <xdr:col>9</xdr:col>
                    <xdr:colOff>19050</xdr:colOff>
                    <xdr:row>127</xdr:row>
                    <xdr:rowOff>9525</xdr:rowOff>
                  </from>
                  <to>
                    <xdr:col>16</xdr:col>
                    <xdr:colOff>190500</xdr:colOff>
                    <xdr:row>128</xdr:row>
                    <xdr:rowOff>28575</xdr:rowOff>
                  </to>
                </anchor>
              </controlPr>
            </control>
          </mc:Choice>
        </mc:AlternateContent>
        <mc:AlternateContent xmlns:mc="http://schemas.openxmlformats.org/markup-compatibility/2006">
          <mc:Choice Requires="x14">
            <control shapeId="1216" r:id="rId60" name="Check Box 192">
              <controlPr defaultSize="0" autoFill="0" autoLine="0" autoPict="0">
                <anchor moveWithCells="1">
                  <from>
                    <xdr:col>9</xdr:col>
                    <xdr:colOff>19050</xdr:colOff>
                    <xdr:row>128</xdr:row>
                    <xdr:rowOff>19050</xdr:rowOff>
                  </from>
                  <to>
                    <xdr:col>16</xdr:col>
                    <xdr:colOff>190500</xdr:colOff>
                    <xdr:row>129</xdr:row>
                    <xdr:rowOff>28575</xdr:rowOff>
                  </to>
                </anchor>
              </controlPr>
            </control>
          </mc:Choice>
        </mc:AlternateContent>
        <mc:AlternateContent xmlns:mc="http://schemas.openxmlformats.org/markup-compatibility/2006">
          <mc:Choice Requires="x14">
            <control shapeId="1217" r:id="rId61" name="Check Box 193">
              <controlPr defaultSize="0" autoFill="0" autoLine="0" autoPict="0">
                <anchor moveWithCells="1">
                  <from>
                    <xdr:col>9</xdr:col>
                    <xdr:colOff>19050</xdr:colOff>
                    <xdr:row>129</xdr:row>
                    <xdr:rowOff>9525</xdr:rowOff>
                  </from>
                  <to>
                    <xdr:col>16</xdr:col>
                    <xdr:colOff>190500</xdr:colOff>
                    <xdr:row>130</xdr:row>
                    <xdr:rowOff>28575</xdr:rowOff>
                  </to>
                </anchor>
              </controlPr>
            </control>
          </mc:Choice>
        </mc:AlternateContent>
        <mc:AlternateContent xmlns:mc="http://schemas.openxmlformats.org/markup-compatibility/2006">
          <mc:Choice Requires="x14">
            <control shapeId="1218" r:id="rId62" name="Check Box 194">
              <controlPr defaultSize="0" autoFill="0" autoLine="0" autoPict="0">
                <anchor moveWithCells="1">
                  <from>
                    <xdr:col>1</xdr:col>
                    <xdr:colOff>19050</xdr:colOff>
                    <xdr:row>130</xdr:row>
                    <xdr:rowOff>9525</xdr:rowOff>
                  </from>
                  <to>
                    <xdr:col>4</xdr:col>
                    <xdr:colOff>514350</xdr:colOff>
                    <xdr:row>131</xdr:row>
                    <xdr:rowOff>0</xdr:rowOff>
                  </to>
                </anchor>
              </controlPr>
            </control>
          </mc:Choice>
        </mc:AlternateContent>
        <mc:AlternateContent xmlns:mc="http://schemas.openxmlformats.org/markup-compatibility/2006">
          <mc:Choice Requires="x14">
            <control shapeId="1219" r:id="rId63" name="Check Box 195">
              <controlPr defaultSize="0" autoFill="0" autoLine="0" autoPict="0">
                <anchor moveWithCells="1">
                  <from>
                    <xdr:col>1</xdr:col>
                    <xdr:colOff>19050</xdr:colOff>
                    <xdr:row>132</xdr:row>
                    <xdr:rowOff>9525</xdr:rowOff>
                  </from>
                  <to>
                    <xdr:col>8</xdr:col>
                    <xdr:colOff>400050</xdr:colOff>
                    <xdr:row>133</xdr:row>
                    <xdr:rowOff>28575</xdr:rowOff>
                  </to>
                </anchor>
              </controlPr>
            </control>
          </mc:Choice>
        </mc:AlternateContent>
        <mc:AlternateContent xmlns:mc="http://schemas.openxmlformats.org/markup-compatibility/2006">
          <mc:Choice Requires="x14">
            <control shapeId="1220" r:id="rId64" name="Check Box 196">
              <controlPr defaultSize="0" autoFill="0" autoLine="0" autoPict="0">
                <anchor moveWithCells="1">
                  <from>
                    <xdr:col>1</xdr:col>
                    <xdr:colOff>19050</xdr:colOff>
                    <xdr:row>133</xdr:row>
                    <xdr:rowOff>19050</xdr:rowOff>
                  </from>
                  <to>
                    <xdr:col>8</xdr:col>
                    <xdr:colOff>400050</xdr:colOff>
                    <xdr:row>134</xdr:row>
                    <xdr:rowOff>28575</xdr:rowOff>
                  </to>
                </anchor>
              </controlPr>
            </control>
          </mc:Choice>
        </mc:AlternateContent>
        <mc:AlternateContent xmlns:mc="http://schemas.openxmlformats.org/markup-compatibility/2006">
          <mc:Choice Requires="x14">
            <control shapeId="1221" r:id="rId65" name="Check Box 197">
              <controlPr defaultSize="0" autoFill="0" autoLine="0" autoPict="0">
                <anchor moveWithCells="1">
                  <from>
                    <xdr:col>1</xdr:col>
                    <xdr:colOff>19050</xdr:colOff>
                    <xdr:row>134</xdr:row>
                    <xdr:rowOff>9525</xdr:rowOff>
                  </from>
                  <to>
                    <xdr:col>8</xdr:col>
                    <xdr:colOff>400050</xdr:colOff>
                    <xdr:row>135</xdr:row>
                    <xdr:rowOff>28575</xdr:rowOff>
                  </to>
                </anchor>
              </controlPr>
            </control>
          </mc:Choice>
        </mc:AlternateContent>
        <mc:AlternateContent xmlns:mc="http://schemas.openxmlformats.org/markup-compatibility/2006">
          <mc:Choice Requires="x14">
            <control shapeId="1222" r:id="rId66" name="Check Box 198">
              <controlPr defaultSize="0" autoFill="0" autoLine="0" autoPict="0">
                <anchor moveWithCells="1">
                  <from>
                    <xdr:col>9</xdr:col>
                    <xdr:colOff>19050</xdr:colOff>
                    <xdr:row>132</xdr:row>
                    <xdr:rowOff>9525</xdr:rowOff>
                  </from>
                  <to>
                    <xdr:col>16</xdr:col>
                    <xdr:colOff>190500</xdr:colOff>
                    <xdr:row>133</xdr:row>
                    <xdr:rowOff>28575</xdr:rowOff>
                  </to>
                </anchor>
              </controlPr>
            </control>
          </mc:Choice>
        </mc:AlternateContent>
        <mc:AlternateContent xmlns:mc="http://schemas.openxmlformats.org/markup-compatibility/2006">
          <mc:Choice Requires="x14">
            <control shapeId="1223" r:id="rId67" name="Check Box 199">
              <controlPr defaultSize="0" autoFill="0" autoLine="0" autoPict="0">
                <anchor moveWithCells="1">
                  <from>
                    <xdr:col>9</xdr:col>
                    <xdr:colOff>19050</xdr:colOff>
                    <xdr:row>133</xdr:row>
                    <xdr:rowOff>19050</xdr:rowOff>
                  </from>
                  <to>
                    <xdr:col>16</xdr:col>
                    <xdr:colOff>190500</xdr:colOff>
                    <xdr:row>134</xdr:row>
                    <xdr:rowOff>28575</xdr:rowOff>
                  </to>
                </anchor>
              </controlPr>
            </control>
          </mc:Choice>
        </mc:AlternateContent>
        <mc:AlternateContent xmlns:mc="http://schemas.openxmlformats.org/markup-compatibility/2006">
          <mc:Choice Requires="x14">
            <control shapeId="1224" r:id="rId68" name="Check Box 200">
              <controlPr defaultSize="0" autoFill="0" autoLine="0" autoPict="0">
                <anchor moveWithCells="1">
                  <from>
                    <xdr:col>9</xdr:col>
                    <xdr:colOff>19050</xdr:colOff>
                    <xdr:row>134</xdr:row>
                    <xdr:rowOff>9525</xdr:rowOff>
                  </from>
                  <to>
                    <xdr:col>16</xdr:col>
                    <xdr:colOff>190500</xdr:colOff>
                    <xdr:row>135</xdr:row>
                    <xdr:rowOff>28575</xdr:rowOff>
                  </to>
                </anchor>
              </controlPr>
            </control>
          </mc:Choice>
        </mc:AlternateContent>
        <mc:AlternateContent xmlns:mc="http://schemas.openxmlformats.org/markup-compatibility/2006">
          <mc:Choice Requires="x14">
            <control shapeId="1225" r:id="rId69" name="Check Box 201">
              <controlPr defaultSize="0" autoFill="0" autoLine="0" autoPict="0">
                <anchor moveWithCells="1">
                  <from>
                    <xdr:col>1</xdr:col>
                    <xdr:colOff>19050</xdr:colOff>
                    <xdr:row>136</xdr:row>
                    <xdr:rowOff>9525</xdr:rowOff>
                  </from>
                  <to>
                    <xdr:col>4</xdr:col>
                    <xdr:colOff>514350</xdr:colOff>
                    <xdr:row>137</xdr:row>
                    <xdr:rowOff>0</xdr:rowOff>
                  </to>
                </anchor>
              </controlPr>
            </control>
          </mc:Choice>
        </mc:AlternateContent>
        <mc:AlternateContent xmlns:mc="http://schemas.openxmlformats.org/markup-compatibility/2006">
          <mc:Choice Requires="x14">
            <control shapeId="1226" r:id="rId70" name="Check Box 202">
              <controlPr defaultSize="0" autoFill="0" autoLine="0" autoPict="0">
                <anchor moveWithCells="1">
                  <from>
                    <xdr:col>1</xdr:col>
                    <xdr:colOff>19050</xdr:colOff>
                    <xdr:row>135</xdr:row>
                    <xdr:rowOff>9525</xdr:rowOff>
                  </from>
                  <to>
                    <xdr:col>8</xdr:col>
                    <xdr:colOff>400050</xdr:colOff>
                    <xdr:row>136</xdr:row>
                    <xdr:rowOff>28575</xdr:rowOff>
                  </to>
                </anchor>
              </controlPr>
            </control>
          </mc:Choice>
        </mc:AlternateContent>
        <mc:AlternateContent xmlns:mc="http://schemas.openxmlformats.org/markup-compatibility/2006">
          <mc:Choice Requires="x14">
            <control shapeId="1227" r:id="rId71" name="Check Box 203">
              <controlPr defaultSize="0" autoFill="0" autoLine="0" autoPict="0">
                <anchor moveWithCells="1">
                  <from>
                    <xdr:col>9</xdr:col>
                    <xdr:colOff>19050</xdr:colOff>
                    <xdr:row>135</xdr:row>
                    <xdr:rowOff>9525</xdr:rowOff>
                  </from>
                  <to>
                    <xdr:col>16</xdr:col>
                    <xdr:colOff>190500</xdr:colOff>
                    <xdr:row>136</xdr:row>
                    <xdr:rowOff>28575</xdr:rowOff>
                  </to>
                </anchor>
              </controlPr>
            </control>
          </mc:Choice>
        </mc:AlternateContent>
        <mc:AlternateContent xmlns:mc="http://schemas.openxmlformats.org/markup-compatibility/2006">
          <mc:Choice Requires="x14">
            <control shapeId="1257" r:id="rId72" name="Check Box 233">
              <controlPr defaultSize="0" autoFill="0" autoLine="0" autoPict="0">
                <anchor moveWithCells="1">
                  <from>
                    <xdr:col>1</xdr:col>
                    <xdr:colOff>19050</xdr:colOff>
                    <xdr:row>141</xdr:row>
                    <xdr:rowOff>9525</xdr:rowOff>
                  </from>
                  <to>
                    <xdr:col>8</xdr:col>
                    <xdr:colOff>400050</xdr:colOff>
                    <xdr:row>142</xdr:row>
                    <xdr:rowOff>19050</xdr:rowOff>
                  </to>
                </anchor>
              </controlPr>
            </control>
          </mc:Choice>
        </mc:AlternateContent>
        <mc:AlternateContent xmlns:mc="http://schemas.openxmlformats.org/markup-compatibility/2006">
          <mc:Choice Requires="x14">
            <control shapeId="1258" r:id="rId73" name="Check Box 234">
              <controlPr defaultSize="0" autoFill="0" autoLine="0" autoPict="0">
                <anchor moveWithCells="1">
                  <from>
                    <xdr:col>1</xdr:col>
                    <xdr:colOff>19050</xdr:colOff>
                    <xdr:row>142</xdr:row>
                    <xdr:rowOff>19050</xdr:rowOff>
                  </from>
                  <to>
                    <xdr:col>8</xdr:col>
                    <xdr:colOff>400050</xdr:colOff>
                    <xdr:row>143</xdr:row>
                    <xdr:rowOff>19050</xdr:rowOff>
                  </to>
                </anchor>
              </controlPr>
            </control>
          </mc:Choice>
        </mc:AlternateContent>
        <mc:AlternateContent xmlns:mc="http://schemas.openxmlformats.org/markup-compatibility/2006">
          <mc:Choice Requires="x14">
            <control shapeId="1259" r:id="rId74" name="Check Box 235">
              <controlPr defaultSize="0" autoFill="0" autoLine="0" autoPict="0">
                <anchor moveWithCells="1">
                  <from>
                    <xdr:col>1</xdr:col>
                    <xdr:colOff>19050</xdr:colOff>
                    <xdr:row>143</xdr:row>
                    <xdr:rowOff>9525</xdr:rowOff>
                  </from>
                  <to>
                    <xdr:col>8</xdr:col>
                    <xdr:colOff>400050</xdr:colOff>
                    <xdr:row>144</xdr:row>
                    <xdr:rowOff>19050</xdr:rowOff>
                  </to>
                </anchor>
              </controlPr>
            </control>
          </mc:Choice>
        </mc:AlternateContent>
        <mc:AlternateContent xmlns:mc="http://schemas.openxmlformats.org/markup-compatibility/2006">
          <mc:Choice Requires="x14">
            <control shapeId="1260" r:id="rId75" name="Check Box 236">
              <controlPr defaultSize="0" autoFill="0" autoLine="0" autoPict="0">
                <anchor moveWithCells="1">
                  <from>
                    <xdr:col>9</xdr:col>
                    <xdr:colOff>19050</xdr:colOff>
                    <xdr:row>141</xdr:row>
                    <xdr:rowOff>9525</xdr:rowOff>
                  </from>
                  <to>
                    <xdr:col>16</xdr:col>
                    <xdr:colOff>190500</xdr:colOff>
                    <xdr:row>142</xdr:row>
                    <xdr:rowOff>19050</xdr:rowOff>
                  </to>
                </anchor>
              </controlPr>
            </control>
          </mc:Choice>
        </mc:AlternateContent>
        <mc:AlternateContent xmlns:mc="http://schemas.openxmlformats.org/markup-compatibility/2006">
          <mc:Choice Requires="x14">
            <control shapeId="1261" r:id="rId76" name="Check Box 237">
              <controlPr defaultSize="0" autoFill="0" autoLine="0" autoPict="0">
                <anchor moveWithCells="1">
                  <from>
                    <xdr:col>9</xdr:col>
                    <xdr:colOff>19050</xdr:colOff>
                    <xdr:row>142</xdr:row>
                    <xdr:rowOff>19050</xdr:rowOff>
                  </from>
                  <to>
                    <xdr:col>16</xdr:col>
                    <xdr:colOff>190500</xdr:colOff>
                    <xdr:row>143</xdr:row>
                    <xdr:rowOff>19050</xdr:rowOff>
                  </to>
                </anchor>
              </controlPr>
            </control>
          </mc:Choice>
        </mc:AlternateContent>
        <mc:AlternateContent xmlns:mc="http://schemas.openxmlformats.org/markup-compatibility/2006">
          <mc:Choice Requires="x14">
            <control shapeId="1263" r:id="rId77" name="Check Box 239">
              <controlPr defaultSize="0" autoFill="0" autoLine="0" autoPict="0">
                <anchor moveWithCells="1">
                  <from>
                    <xdr:col>1</xdr:col>
                    <xdr:colOff>19050</xdr:colOff>
                    <xdr:row>144</xdr:row>
                    <xdr:rowOff>9525</xdr:rowOff>
                  </from>
                  <to>
                    <xdr:col>4</xdr:col>
                    <xdr:colOff>514350</xdr:colOff>
                    <xdr:row>145</xdr:row>
                    <xdr:rowOff>0</xdr:rowOff>
                  </to>
                </anchor>
              </controlPr>
            </control>
          </mc:Choice>
        </mc:AlternateContent>
        <mc:AlternateContent xmlns:mc="http://schemas.openxmlformats.org/markup-compatibility/2006">
          <mc:Choice Requires="x14">
            <control shapeId="1266" r:id="rId78" name="Check Box 242">
              <controlPr defaultSize="0" autoFill="0" autoLine="0" autoPict="0">
                <anchor moveWithCells="1">
                  <from>
                    <xdr:col>1</xdr:col>
                    <xdr:colOff>19050</xdr:colOff>
                    <xdr:row>150</xdr:row>
                    <xdr:rowOff>9525</xdr:rowOff>
                  </from>
                  <to>
                    <xdr:col>8</xdr:col>
                    <xdr:colOff>400050</xdr:colOff>
                    <xdr:row>151</xdr:row>
                    <xdr:rowOff>19050</xdr:rowOff>
                  </to>
                </anchor>
              </controlPr>
            </control>
          </mc:Choice>
        </mc:AlternateContent>
        <mc:AlternateContent xmlns:mc="http://schemas.openxmlformats.org/markup-compatibility/2006">
          <mc:Choice Requires="x14">
            <control shapeId="1267" r:id="rId79" name="Check Box 243">
              <controlPr defaultSize="0" autoFill="0" autoLine="0" autoPict="0">
                <anchor moveWithCells="1">
                  <from>
                    <xdr:col>1</xdr:col>
                    <xdr:colOff>19050</xdr:colOff>
                    <xdr:row>151</xdr:row>
                    <xdr:rowOff>19050</xdr:rowOff>
                  </from>
                  <to>
                    <xdr:col>8</xdr:col>
                    <xdr:colOff>400050</xdr:colOff>
                    <xdr:row>152</xdr:row>
                    <xdr:rowOff>19050</xdr:rowOff>
                  </to>
                </anchor>
              </controlPr>
            </control>
          </mc:Choice>
        </mc:AlternateContent>
        <mc:AlternateContent xmlns:mc="http://schemas.openxmlformats.org/markup-compatibility/2006">
          <mc:Choice Requires="x14">
            <control shapeId="1269" r:id="rId80" name="Check Box 245">
              <controlPr defaultSize="0" autoFill="0" autoLine="0" autoPict="0">
                <anchor moveWithCells="1">
                  <from>
                    <xdr:col>9</xdr:col>
                    <xdr:colOff>19050</xdr:colOff>
                    <xdr:row>150</xdr:row>
                    <xdr:rowOff>9525</xdr:rowOff>
                  </from>
                  <to>
                    <xdr:col>16</xdr:col>
                    <xdr:colOff>190500</xdr:colOff>
                    <xdr:row>151</xdr:row>
                    <xdr:rowOff>19050</xdr:rowOff>
                  </to>
                </anchor>
              </controlPr>
            </control>
          </mc:Choice>
        </mc:AlternateContent>
        <mc:AlternateContent xmlns:mc="http://schemas.openxmlformats.org/markup-compatibility/2006">
          <mc:Choice Requires="x14">
            <control shapeId="1270" r:id="rId81" name="Check Box 246">
              <controlPr defaultSize="0" autoFill="0" autoLine="0" autoPict="0">
                <anchor moveWithCells="1">
                  <from>
                    <xdr:col>9</xdr:col>
                    <xdr:colOff>19050</xdr:colOff>
                    <xdr:row>151</xdr:row>
                    <xdr:rowOff>19050</xdr:rowOff>
                  </from>
                  <to>
                    <xdr:col>16</xdr:col>
                    <xdr:colOff>190500</xdr:colOff>
                    <xdr:row>152</xdr:row>
                    <xdr:rowOff>19050</xdr:rowOff>
                  </to>
                </anchor>
              </controlPr>
            </control>
          </mc:Choice>
        </mc:AlternateContent>
        <mc:AlternateContent xmlns:mc="http://schemas.openxmlformats.org/markup-compatibility/2006">
          <mc:Choice Requires="x14">
            <control shapeId="1271" r:id="rId82" name="Check Box 247">
              <controlPr defaultSize="0" autoFill="0" autoLine="0" autoPict="0">
                <anchor moveWithCells="1">
                  <from>
                    <xdr:col>1</xdr:col>
                    <xdr:colOff>19050</xdr:colOff>
                    <xdr:row>152</xdr:row>
                    <xdr:rowOff>9525</xdr:rowOff>
                  </from>
                  <to>
                    <xdr:col>4</xdr:col>
                    <xdr:colOff>514350</xdr:colOff>
                    <xdr:row>153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72D386A0-1051-46DD-AFD9-E05D8AD42A9E}">
          <x14:formula1>
            <xm:f>選択肢!$C$2:$C$42</xm:f>
          </x14:formula1>
          <xm:sqref>F39:Q39</xm:sqref>
        </x14:dataValidation>
        <x14:dataValidation type="list" allowBlank="1" showInputMessage="1" showErrorMessage="1" xr:uid="{7000AFD9-1648-42B8-9088-C0A0549E92CB}">
          <x14:formula1>
            <xm:f>選択肢!$E$2:$E$10</xm:f>
          </x14:formula1>
          <xm:sqref>F40:F42 G49:G51 F68:G72 F58:G66 G40:G41 H40:Q40</xm:sqref>
        </x14:dataValidation>
        <x14:dataValidation type="list" allowBlank="1" showInputMessage="1" showErrorMessage="1" xr:uid="{8EFBA668-F80F-4A43-8381-BCFFCC89E33A}">
          <x14:formula1>
            <xm:f>選択肢!$W$2:$W$6</xm:f>
          </x14:formula1>
          <xm:sqref>H95:Q95</xm:sqref>
        </x14:dataValidation>
        <x14:dataValidation type="list" allowBlank="1" showInputMessage="1" showErrorMessage="1" xr:uid="{66F4D444-D554-4F21-9AB4-1B785F2238CF}">
          <x14:formula1>
            <xm:f>選択肢!$Y$2:$Y$6</xm:f>
          </x14:formula1>
          <xm:sqref>H98:Q98</xm:sqref>
        </x14:dataValidation>
        <x14:dataValidation type="list" allowBlank="1" showInputMessage="1" showErrorMessage="1" xr:uid="{68F41EC4-ED11-4178-9467-385897FED0BD}">
          <x14:formula1>
            <xm:f>選択肢!$Q$2:$Q$11</xm:f>
          </x14:formula1>
          <xm:sqref>B80:B89</xm:sqref>
        </x14:dataValidation>
        <x14:dataValidation type="list" allowBlank="1" showInputMessage="1" showErrorMessage="1" xr:uid="{F05337F8-A0B8-4F41-801F-8353AE8F99F2}">
          <x14:formula1>
            <xm:f>選択肢!$S$2:$S$5</xm:f>
          </x14:formula1>
          <xm:sqref>J80:M89</xm:sqref>
        </x14:dataValidation>
        <x14:dataValidation type="list" allowBlank="1" showInputMessage="1" showErrorMessage="1" xr:uid="{2BFA60B7-825B-45BE-8626-2872680606E5}">
          <x14:formula1>
            <xm:f>選択肢!$U$2:$U$4</xm:f>
          </x14:formula1>
          <xm:sqref>N80:Q89</xm:sqref>
        </x14:dataValidation>
        <x14:dataValidation type="list" allowBlank="1" showInputMessage="1" showErrorMessage="1" xr:uid="{0AC69446-C19E-49A7-89FF-D97D9A9E4F63}">
          <x14:formula1>
            <xm:f>選択肢!$AQ$2:$AQ$6</xm:f>
          </x14:formula1>
          <xm:sqref>J156:Q156</xm:sqref>
        </x14:dataValidation>
        <x14:dataValidation type="list" allowBlank="1" showInputMessage="1" showErrorMessage="1" xr:uid="{B818026B-E68C-4BC6-9BFB-43BB69DD7C60}">
          <x14:formula1>
            <xm:f>選択肢!$G$2:$G$5</xm:f>
          </x14:formula1>
          <xm:sqref>H41:Q41</xm:sqref>
        </x14:dataValidation>
        <x14:dataValidation type="list" allowBlank="1" showInputMessage="1" showErrorMessage="1" xr:uid="{45D56F1A-A5A3-4641-AB7A-7327F0351D7D}">
          <x14:formula1>
            <xm:f>選択肢!$K$2:$K$6</xm:f>
          </x14:formula1>
          <xm:sqref>O61:Q61</xm:sqref>
        </x14:dataValidation>
        <x14:dataValidation type="list" allowBlank="1" showInputMessage="1" showErrorMessage="1" xr:uid="{70F49B74-EFBA-4AEF-926F-12C1541CD7D6}">
          <x14:formula1>
            <xm:f>選択肢!$I$2:$I$7</xm:f>
          </x14:formula1>
          <xm:sqref>F53:G53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0B28-85B8-4CD8-B362-700B99A09EFA}">
  <dimension ref="A1:DA2"/>
  <sheetViews>
    <sheetView topLeftCell="CG1" workbookViewId="0">
      <selection activeCell="A2" sqref="A2:R2"/>
    </sheetView>
  </sheetViews>
  <sheetFormatPr defaultRowHeight="18.75"/>
  <cols>
    <col min="1" max="4" width="17" customWidth="1"/>
    <col min="8" max="8" width="9.25" bestFit="1" customWidth="1"/>
    <col min="37" max="39" width="10" bestFit="1" customWidth="1"/>
    <col min="40" max="40" width="10.125" customWidth="1"/>
  </cols>
  <sheetData>
    <row r="1" spans="1:105">
      <c r="A1" t="s">
        <v>381</v>
      </c>
      <c r="B1" t="s">
        <v>183</v>
      </c>
      <c r="C1" t="s">
        <v>382</v>
      </c>
      <c r="D1" t="s">
        <v>383</v>
      </c>
      <c r="E1" s="12" t="s">
        <v>384</v>
      </c>
      <c r="F1" s="12" t="s">
        <v>385</v>
      </c>
      <c r="G1" s="12" t="s">
        <v>386</v>
      </c>
      <c r="H1" s="6" t="s">
        <v>387</v>
      </c>
      <c r="I1" s="6" t="s">
        <v>388</v>
      </c>
      <c r="J1" s="6" t="s">
        <v>389</v>
      </c>
      <c r="K1" s="6" t="s">
        <v>390</v>
      </c>
      <c r="L1" s="6" t="s">
        <v>391</v>
      </c>
      <c r="M1" s="6" t="s">
        <v>392</v>
      </c>
      <c r="N1" s="6" t="s">
        <v>393</v>
      </c>
      <c r="O1" s="6" t="s">
        <v>394</v>
      </c>
      <c r="P1" s="25" t="s">
        <v>520</v>
      </c>
      <c r="Q1" s="25" t="s">
        <v>521</v>
      </c>
      <c r="R1" s="25" t="s">
        <v>522</v>
      </c>
      <c r="S1" s="18" t="s">
        <v>395</v>
      </c>
      <c r="T1" s="19" t="s">
        <v>396</v>
      </c>
      <c r="U1" s="19" t="s">
        <v>397</v>
      </c>
      <c r="V1" s="19" t="s">
        <v>398</v>
      </c>
      <c r="W1" s="19" t="s">
        <v>399</v>
      </c>
      <c r="X1" s="19" t="s">
        <v>400</v>
      </c>
      <c r="Y1" s="19" t="s">
        <v>401</v>
      </c>
      <c r="Z1" s="19" t="s">
        <v>402</v>
      </c>
      <c r="AA1" s="19" t="s">
        <v>403</v>
      </c>
      <c r="AB1" s="19" t="s">
        <v>404</v>
      </c>
      <c r="AC1" s="20" t="s">
        <v>405</v>
      </c>
      <c r="AD1" s="20" t="s">
        <v>406</v>
      </c>
      <c r="AE1" s="20" t="s">
        <v>407</v>
      </c>
      <c r="AF1" s="20" t="s">
        <v>408</v>
      </c>
      <c r="AG1" s="20" t="s">
        <v>409</v>
      </c>
      <c r="AH1" s="20" t="s">
        <v>410</v>
      </c>
      <c r="AI1" s="20" t="s">
        <v>411</v>
      </c>
      <c r="AJ1" s="18" t="s">
        <v>412</v>
      </c>
      <c r="AK1" s="6" t="s">
        <v>413</v>
      </c>
      <c r="AL1" s="6" t="s">
        <v>414</v>
      </c>
      <c r="AM1" s="6" t="s">
        <v>415</v>
      </c>
      <c r="AN1" s="6" t="s">
        <v>416</v>
      </c>
      <c r="AO1" s="6" t="s">
        <v>417</v>
      </c>
      <c r="AP1" s="21" t="s">
        <v>418</v>
      </c>
      <c r="AQ1" s="21" t="s">
        <v>419</v>
      </c>
      <c r="AR1" s="21" t="s">
        <v>420</v>
      </c>
      <c r="AS1" s="21" t="s">
        <v>421</v>
      </c>
      <c r="AT1" s="21" t="s">
        <v>422</v>
      </c>
      <c r="AU1" s="21" t="s">
        <v>423</v>
      </c>
      <c r="AV1" s="21" t="s">
        <v>424</v>
      </c>
      <c r="AW1" s="21" t="s">
        <v>425</v>
      </c>
      <c r="AX1" s="21" t="s">
        <v>426</v>
      </c>
      <c r="AY1" s="21" t="s">
        <v>427</v>
      </c>
      <c r="AZ1" s="21" t="s">
        <v>428</v>
      </c>
      <c r="BA1" s="21" t="s">
        <v>429</v>
      </c>
      <c r="BB1" s="21" t="s">
        <v>430</v>
      </c>
      <c r="BC1" s="19" t="s">
        <v>431</v>
      </c>
      <c r="BD1" s="19" t="s">
        <v>432</v>
      </c>
      <c r="BE1" s="19" t="s">
        <v>433</v>
      </c>
      <c r="BF1" s="19" t="s">
        <v>434</v>
      </c>
      <c r="BG1" s="22" t="s">
        <v>435</v>
      </c>
      <c r="BH1" s="22" t="s">
        <v>436</v>
      </c>
      <c r="BI1" s="22" t="s">
        <v>437</v>
      </c>
      <c r="BJ1" s="22" t="s">
        <v>438</v>
      </c>
      <c r="BK1" s="22" t="s">
        <v>439</v>
      </c>
      <c r="BL1" s="22" t="s">
        <v>440</v>
      </c>
      <c r="BM1" s="22" t="s">
        <v>441</v>
      </c>
      <c r="BN1" s="23" t="s">
        <v>442</v>
      </c>
      <c r="BO1" s="23" t="s">
        <v>443</v>
      </c>
      <c r="BP1" s="23" t="s">
        <v>444</v>
      </c>
      <c r="BQ1" s="23" t="s">
        <v>445</v>
      </c>
      <c r="BR1" s="23" t="s">
        <v>446</v>
      </c>
      <c r="BS1" s="23" t="s">
        <v>447</v>
      </c>
      <c r="BT1" s="23" t="s">
        <v>448</v>
      </c>
      <c r="BU1" s="24" t="s">
        <v>449</v>
      </c>
      <c r="BV1" s="24" t="s">
        <v>450</v>
      </c>
      <c r="BW1" s="24" t="s">
        <v>451</v>
      </c>
      <c r="BX1" s="24" t="s">
        <v>452</v>
      </c>
      <c r="BY1" s="24" t="s">
        <v>453</v>
      </c>
      <c r="BZ1" s="24" t="s">
        <v>454</v>
      </c>
      <c r="CA1" s="24" t="s">
        <v>455</v>
      </c>
      <c r="CB1" s="24" t="s">
        <v>456</v>
      </c>
      <c r="CC1" s="24" t="s">
        <v>457</v>
      </c>
      <c r="CD1" s="6" t="s">
        <v>523</v>
      </c>
      <c r="CE1" s="6" t="s">
        <v>524</v>
      </c>
      <c r="CF1" s="6" t="s">
        <v>525</v>
      </c>
      <c r="CG1" s="6" t="s">
        <v>526</v>
      </c>
      <c r="CH1" s="6" t="s">
        <v>527</v>
      </c>
      <c r="CI1" s="6" t="s">
        <v>528</v>
      </c>
      <c r="CJ1" s="6" t="s">
        <v>529</v>
      </c>
      <c r="CK1" s="6" t="s">
        <v>530</v>
      </c>
      <c r="CL1" s="6" t="s">
        <v>531</v>
      </c>
      <c r="CM1" s="6" t="s">
        <v>532</v>
      </c>
      <c r="CN1" s="6" t="s">
        <v>533</v>
      </c>
      <c r="CO1" s="6" t="s">
        <v>534</v>
      </c>
      <c r="CP1" s="6" t="s">
        <v>535</v>
      </c>
      <c r="CQ1" s="25" t="s">
        <v>472</v>
      </c>
      <c r="CR1" s="25" t="s">
        <v>473</v>
      </c>
      <c r="CS1" s="25" t="s">
        <v>462</v>
      </c>
      <c r="CT1" s="25" t="s">
        <v>470</v>
      </c>
      <c r="CU1" s="25" t="s">
        <v>463</v>
      </c>
      <c r="CV1" s="25" t="s">
        <v>464</v>
      </c>
      <c r="CW1" s="25" t="s">
        <v>465</v>
      </c>
      <c r="CX1" s="25" t="s">
        <v>466</v>
      </c>
      <c r="CY1" s="25" t="s">
        <v>467</v>
      </c>
      <c r="CZ1" s="25" t="s">
        <v>468</v>
      </c>
      <c r="DA1" s="25" t="s">
        <v>469</v>
      </c>
    </row>
    <row r="2" spans="1:105">
      <c r="A2" s="6">
        <f>回答様式!D31</f>
        <v>0</v>
      </c>
      <c r="B2" s="6">
        <f>回答様式!L31</f>
        <v>0</v>
      </c>
      <c r="C2" s="6">
        <f>回答様式!D32</f>
        <v>0</v>
      </c>
      <c r="D2" s="6">
        <f>回答様式!L32</f>
        <v>0</v>
      </c>
      <c r="E2" t="b">
        <f>選択肢!B2</f>
        <v>0</v>
      </c>
      <c r="F2" t="b">
        <f>選択肢!B3</f>
        <v>0</v>
      </c>
      <c r="G2" t="b">
        <f>選択肢!B4</f>
        <v>0</v>
      </c>
      <c r="H2">
        <f>回答様式!H38</f>
        <v>0</v>
      </c>
      <c r="I2">
        <f>回答様式!N38</f>
        <v>0</v>
      </c>
      <c r="J2">
        <f>回答様式!F39</f>
        <v>0</v>
      </c>
      <c r="K2">
        <f>選択肢!F1</f>
        <v>0</v>
      </c>
      <c r="L2">
        <f>選択肢!H1</f>
        <v>0</v>
      </c>
      <c r="M2" s="15">
        <f>回答様式!F44</f>
        <v>0</v>
      </c>
      <c r="N2" s="15">
        <f>回答様式!F45</f>
        <v>0</v>
      </c>
      <c r="O2" s="15">
        <f>回答様式!F46</f>
        <v>0</v>
      </c>
      <c r="P2" s="15">
        <f>回答様式!F52</f>
        <v>0</v>
      </c>
      <c r="Q2" s="15">
        <f>回答様式!F45</f>
        <v>0</v>
      </c>
      <c r="R2" s="15">
        <f>回答様式!F54</f>
        <v>0</v>
      </c>
      <c r="S2" t="e">
        <f>MATCH(TRUE,選択肢!$L$2:$L$6,0)</f>
        <v>#N/A</v>
      </c>
      <c r="T2" t="b">
        <f>選択肢!N2</f>
        <v>0</v>
      </c>
      <c r="U2" t="b">
        <f>選択肢!N3</f>
        <v>0</v>
      </c>
      <c r="V2" t="b">
        <f>選択肢!N4</f>
        <v>0</v>
      </c>
      <c r="W2" t="b">
        <f>選択肢!N5</f>
        <v>0</v>
      </c>
      <c r="X2" t="b">
        <f>選択肢!N6</f>
        <v>0</v>
      </c>
      <c r="Y2" t="b">
        <f>選択肢!N7</f>
        <v>0</v>
      </c>
      <c r="Z2" t="b">
        <f>選択肢!N8</f>
        <v>0</v>
      </c>
      <c r="AA2" t="b">
        <f>選択肢!N9</f>
        <v>0</v>
      </c>
      <c r="AB2" s="8">
        <f>回答様式!F67</f>
        <v>0</v>
      </c>
      <c r="AC2" t="b">
        <f>選択肢!P2</f>
        <v>0</v>
      </c>
      <c r="AD2" t="b">
        <f>選択肢!P3</f>
        <v>0</v>
      </c>
      <c r="AE2" t="b">
        <f>選択肢!P4</f>
        <v>0</v>
      </c>
      <c r="AF2" t="b">
        <f>選択肢!P5</f>
        <v>0</v>
      </c>
      <c r="AG2" t="b">
        <f>選択肢!P6</f>
        <v>0</v>
      </c>
      <c r="AH2" t="b">
        <f>選択肢!P7</f>
        <v>0</v>
      </c>
      <c r="AI2" s="8">
        <f>回答様式!F73</f>
        <v>0</v>
      </c>
      <c r="AJ2" t="s">
        <v>537</v>
      </c>
      <c r="AK2">
        <f>回答様式!H94</f>
        <v>0</v>
      </c>
      <c r="AL2">
        <f>選択肢!$X$1</f>
        <v>0</v>
      </c>
      <c r="AM2">
        <f>回答様式!H97</f>
        <v>0</v>
      </c>
      <c r="AN2">
        <f>選択肢!Z1</f>
        <v>0</v>
      </c>
      <c r="AO2">
        <f>回答様式!H99</f>
        <v>0</v>
      </c>
      <c r="AP2" t="b">
        <f>選択肢!AB2</f>
        <v>0</v>
      </c>
      <c r="AQ2" t="b">
        <f>選択肢!AB3</f>
        <v>0</v>
      </c>
      <c r="AR2" t="b">
        <f>選択肢!AB4</f>
        <v>0</v>
      </c>
      <c r="AS2" t="b">
        <f>選択肢!AB5</f>
        <v>0</v>
      </c>
      <c r="AT2" t="b">
        <f>選択肢!AB6</f>
        <v>0</v>
      </c>
      <c r="AU2" t="b">
        <f>選択肢!AB7</f>
        <v>0</v>
      </c>
      <c r="AV2" t="b">
        <f>選択肢!AB8</f>
        <v>0</v>
      </c>
      <c r="AW2" t="b">
        <f>選択肢!AB9</f>
        <v>0</v>
      </c>
      <c r="AX2" t="b">
        <f>選択肢!AB10</f>
        <v>0</v>
      </c>
      <c r="AY2" t="b">
        <f>選択肢!AB11</f>
        <v>0</v>
      </c>
      <c r="AZ2" t="b">
        <f>選択肢!AB12</f>
        <v>0</v>
      </c>
      <c r="BA2" t="b">
        <f>選択肢!AB13</f>
        <v>0</v>
      </c>
      <c r="BB2" s="8">
        <f>回答様式!F111</f>
        <v>0</v>
      </c>
      <c r="BC2" t="b">
        <f>選択肢!AD2=TRUE</f>
        <v>0</v>
      </c>
      <c r="BD2" t="b">
        <f>選択肢!AD3=TRUE</f>
        <v>0</v>
      </c>
      <c r="BE2" t="b">
        <f>選択肢!AD4=TRUE</f>
        <v>0</v>
      </c>
      <c r="BF2" s="8">
        <f>回答様式!F117</f>
        <v>0</v>
      </c>
      <c r="BG2" t="b">
        <f>選択肢!AF2</f>
        <v>0</v>
      </c>
      <c r="BH2" t="b">
        <f>選択肢!AF3</f>
        <v>0</v>
      </c>
      <c r="BI2" t="b">
        <f>選択肢!AF4</f>
        <v>0</v>
      </c>
      <c r="BJ2" t="b">
        <f>選択肢!AF5</f>
        <v>0</v>
      </c>
      <c r="BK2" t="b">
        <f>選択肢!AF6</f>
        <v>0</v>
      </c>
      <c r="BL2" t="b">
        <f>選択肢!AF7</f>
        <v>0</v>
      </c>
      <c r="BM2" s="8">
        <f>回答様式!F125</f>
        <v>0</v>
      </c>
      <c r="BN2" t="b">
        <f>選択肢!AH2</f>
        <v>0</v>
      </c>
      <c r="BO2" t="b">
        <f>選択肢!AH3</f>
        <v>0</v>
      </c>
      <c r="BP2" t="b">
        <f>選択肢!AH4</f>
        <v>0</v>
      </c>
      <c r="BQ2" t="b">
        <f>選択肢!AH5</f>
        <v>0</v>
      </c>
      <c r="BR2" t="b">
        <f>選択肢!AH6</f>
        <v>0</v>
      </c>
      <c r="BS2" t="b">
        <f>選択肢!AH7</f>
        <v>0</v>
      </c>
      <c r="BT2" s="8">
        <f>回答様式!F131</f>
        <v>0</v>
      </c>
      <c r="BU2" t="b">
        <f>選択肢!AJ2</f>
        <v>0</v>
      </c>
      <c r="BV2" t="b">
        <f>選択肢!AJ3</f>
        <v>1</v>
      </c>
      <c r="BW2" t="b">
        <f>選択肢!AJ4</f>
        <v>0</v>
      </c>
      <c r="BX2" t="b">
        <f>選択肢!AJ5</f>
        <v>0</v>
      </c>
      <c r="BY2" t="b">
        <f>選択肢!AJ6</f>
        <v>0</v>
      </c>
      <c r="BZ2" t="b">
        <f>選択肢!AJ7</f>
        <v>0</v>
      </c>
      <c r="CA2" t="b">
        <f>選択肢!AJ8</f>
        <v>0</v>
      </c>
      <c r="CB2" t="b">
        <f>選択肢!AJ9</f>
        <v>0</v>
      </c>
      <c r="CC2" s="8">
        <f>回答様式!$F$137</f>
        <v>0</v>
      </c>
      <c r="CD2" t="b">
        <f>選択肢!AL2</f>
        <v>0</v>
      </c>
      <c r="CE2" t="b">
        <f>選択肢!AL3</f>
        <v>0</v>
      </c>
      <c r="CF2" t="b">
        <f>選択肢!AL4</f>
        <v>0</v>
      </c>
      <c r="CG2" t="b">
        <f>選択肢!AL5</f>
        <v>0</v>
      </c>
      <c r="CH2" t="b">
        <f>選択肢!AL6</f>
        <v>0</v>
      </c>
      <c r="CI2" s="8">
        <f>回答様式!F145</f>
        <v>0</v>
      </c>
      <c r="CJ2">
        <f>回答様式!C147</f>
        <v>0</v>
      </c>
      <c r="CK2">
        <f>回答様式!C149</f>
        <v>0</v>
      </c>
      <c r="CL2" t="b">
        <f>選択肢!AP2</f>
        <v>0</v>
      </c>
      <c r="CM2" t="b">
        <f>選択肢!AP3</f>
        <v>0</v>
      </c>
      <c r="CN2" t="b">
        <f>選択肢!AP4</f>
        <v>0</v>
      </c>
      <c r="CO2" t="b">
        <f>選択肢!AP5</f>
        <v>0</v>
      </c>
      <c r="CP2" t="str">
        <f>IF(選択肢!AP6=FALSE,"",回答様式!F153)</f>
        <v/>
      </c>
      <c r="CQ2">
        <f>選択肢!AR1</f>
        <v>0</v>
      </c>
      <c r="CR2" s="8">
        <f>回答様式!J157</f>
        <v>0</v>
      </c>
      <c r="CS2" t="b">
        <f>選択肢!AT2</f>
        <v>0</v>
      </c>
      <c r="CT2" t="b">
        <f>選択肢!AT3</f>
        <v>0</v>
      </c>
      <c r="CU2" t="b">
        <f>選択肢!AT4</f>
        <v>0</v>
      </c>
      <c r="CV2" t="b">
        <f>選択肢!AT5</f>
        <v>0</v>
      </c>
      <c r="CW2" t="b">
        <f>選択肢!AT6</f>
        <v>0</v>
      </c>
      <c r="CX2" t="b">
        <f>選択肢!AT7</f>
        <v>0</v>
      </c>
      <c r="CY2" t="b">
        <f>選択肢!AT8</f>
        <v>0</v>
      </c>
      <c r="CZ2" t="b">
        <f>選択肢!AT9</f>
        <v>0</v>
      </c>
      <c r="DA2" s="8">
        <f>回答様式!F163</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7DADB-CFB6-4987-AF7A-18EBDA55CB7C}">
  <dimension ref="A1:I11"/>
  <sheetViews>
    <sheetView workbookViewId="0">
      <selection activeCell="A2" sqref="A2:R2"/>
    </sheetView>
  </sheetViews>
  <sheetFormatPr defaultRowHeight="18.75"/>
  <sheetData>
    <row r="1" spans="1:9">
      <c r="A1" t="s">
        <v>209</v>
      </c>
      <c r="B1" t="s">
        <v>183</v>
      </c>
      <c r="C1" t="s">
        <v>210</v>
      </c>
      <c r="D1" t="s">
        <v>211</v>
      </c>
      <c r="E1" t="s">
        <v>212</v>
      </c>
      <c r="F1" t="s">
        <v>213</v>
      </c>
      <c r="G1" t="s">
        <v>214</v>
      </c>
      <c r="H1" t="s">
        <v>215</v>
      </c>
      <c r="I1" t="s">
        <v>216</v>
      </c>
    </row>
    <row r="2" spans="1:9">
      <c r="A2">
        <v>1</v>
      </c>
      <c r="B2" s="6">
        <f>回答様式!D31</f>
        <v>0</v>
      </c>
      <c r="C2" t="e">
        <f>VLOOKUP(回答様式!B80,選択肢!$Q$2:$R$11,2,FALSE)</f>
        <v>#N/A</v>
      </c>
      <c r="D2">
        <f>回答様式!F80</f>
        <v>0</v>
      </c>
      <c r="E2">
        <f>YEAR(回答様式!H80)</f>
        <v>1900</v>
      </c>
      <c r="F2">
        <f>MONTH(回答様式!H80)</f>
        <v>1</v>
      </c>
      <c r="G2">
        <f>回答様式!H80</f>
        <v>0</v>
      </c>
      <c r="H2" t="e">
        <f>VLOOKUP(回答様式!J80,選択肢!$S$2:$T$5,2,FALSE)</f>
        <v>#N/A</v>
      </c>
      <c r="I2" t="e">
        <f>VLOOKUP(回答様式!N80,選択肢!$U$2:$V$4,2,FALSE)</f>
        <v>#N/A</v>
      </c>
    </row>
    <row r="3" spans="1:9">
      <c r="A3">
        <v>2</v>
      </c>
      <c r="B3" s="6">
        <f>B2</f>
        <v>0</v>
      </c>
      <c r="C3" t="e">
        <f>VLOOKUP(回答様式!B81,選択肢!$Q$2:$R$11,2,FALSE)</f>
        <v>#N/A</v>
      </c>
      <c r="D3">
        <f>回答様式!F81</f>
        <v>0</v>
      </c>
      <c r="E3">
        <f>YEAR(回答様式!H81)</f>
        <v>1900</v>
      </c>
      <c r="F3">
        <f>MONTH(回答様式!H81)</f>
        <v>1</v>
      </c>
      <c r="G3">
        <f>回答様式!H81</f>
        <v>0</v>
      </c>
      <c r="H3" t="e">
        <f>VLOOKUP(回答様式!J81,選択肢!$S$2:$T$5,2,FALSE)</f>
        <v>#N/A</v>
      </c>
      <c r="I3" t="e">
        <f>VLOOKUP(回答様式!N81,選択肢!$U$2:$V$4,2,FALSE)</f>
        <v>#N/A</v>
      </c>
    </row>
    <row r="4" spans="1:9">
      <c r="A4">
        <v>3</v>
      </c>
      <c r="B4" s="6">
        <f t="shared" ref="B4:B11" si="0">B3</f>
        <v>0</v>
      </c>
      <c r="C4" t="e">
        <f>VLOOKUP(回答様式!B82,選択肢!$Q$2:$R$11,2,FALSE)</f>
        <v>#N/A</v>
      </c>
      <c r="D4">
        <f>回答様式!F82</f>
        <v>0</v>
      </c>
      <c r="E4">
        <f>YEAR(回答様式!H82)</f>
        <v>1900</v>
      </c>
      <c r="F4">
        <f>MONTH(回答様式!H82)</f>
        <v>1</v>
      </c>
      <c r="G4">
        <f>回答様式!H82</f>
        <v>0</v>
      </c>
      <c r="H4" t="e">
        <f>VLOOKUP(回答様式!J82,選択肢!$S$2:$T$5,2,FALSE)</f>
        <v>#N/A</v>
      </c>
      <c r="I4" t="e">
        <f>VLOOKUP(回答様式!N82,選択肢!$U$2:$V$4,2,FALSE)</f>
        <v>#N/A</v>
      </c>
    </row>
    <row r="5" spans="1:9">
      <c r="A5">
        <v>4</v>
      </c>
      <c r="B5" s="6">
        <f t="shared" si="0"/>
        <v>0</v>
      </c>
      <c r="C5" t="e">
        <f>VLOOKUP(回答様式!B83,選択肢!$Q$2:$R$11,2,FALSE)</f>
        <v>#N/A</v>
      </c>
      <c r="D5">
        <f>回答様式!F83</f>
        <v>0</v>
      </c>
      <c r="E5">
        <f>YEAR(回答様式!H83)</f>
        <v>1900</v>
      </c>
      <c r="F5">
        <f>MONTH(回答様式!H83)</f>
        <v>1</v>
      </c>
      <c r="G5">
        <f>回答様式!H83</f>
        <v>0</v>
      </c>
      <c r="H5" t="e">
        <f>VLOOKUP(回答様式!J83,選択肢!$S$2:$T$5,2,FALSE)</f>
        <v>#N/A</v>
      </c>
      <c r="I5" t="e">
        <f>VLOOKUP(回答様式!N83,選択肢!$U$2:$V$4,2,FALSE)</f>
        <v>#N/A</v>
      </c>
    </row>
    <row r="6" spans="1:9">
      <c r="A6">
        <v>5</v>
      </c>
      <c r="B6" s="6">
        <f t="shared" si="0"/>
        <v>0</v>
      </c>
      <c r="C6" t="e">
        <f>VLOOKUP(回答様式!B84,選択肢!$Q$2:$R$11,2,FALSE)</f>
        <v>#N/A</v>
      </c>
      <c r="D6">
        <f>回答様式!F84</f>
        <v>0</v>
      </c>
      <c r="E6">
        <f>YEAR(回答様式!H84)</f>
        <v>1900</v>
      </c>
      <c r="F6">
        <f>MONTH(回答様式!H84)</f>
        <v>1</v>
      </c>
      <c r="G6">
        <f>回答様式!H84</f>
        <v>0</v>
      </c>
      <c r="H6" t="e">
        <f>VLOOKUP(回答様式!J84,選択肢!$S$2:$T$5,2,FALSE)</f>
        <v>#N/A</v>
      </c>
      <c r="I6" t="e">
        <f>VLOOKUP(回答様式!N84,選択肢!$U$2:$V$4,2,FALSE)</f>
        <v>#N/A</v>
      </c>
    </row>
    <row r="7" spans="1:9">
      <c r="A7">
        <v>6</v>
      </c>
      <c r="B7" s="6">
        <f t="shared" si="0"/>
        <v>0</v>
      </c>
      <c r="C7" t="e">
        <f>VLOOKUP(回答様式!B85,選択肢!$Q$2:$R$11,2,FALSE)</f>
        <v>#N/A</v>
      </c>
      <c r="D7">
        <f>回答様式!F85</f>
        <v>0</v>
      </c>
      <c r="E7">
        <f>YEAR(回答様式!H85)</f>
        <v>1900</v>
      </c>
      <c r="F7">
        <f>MONTH(回答様式!H85)</f>
        <v>1</v>
      </c>
      <c r="G7">
        <f>回答様式!H85</f>
        <v>0</v>
      </c>
      <c r="H7" t="e">
        <f>VLOOKUP(回答様式!J85,選択肢!$S$2:$T$5,2,FALSE)</f>
        <v>#N/A</v>
      </c>
      <c r="I7" t="e">
        <f>VLOOKUP(回答様式!N85,選択肢!$U$2:$V$4,2,FALSE)</f>
        <v>#N/A</v>
      </c>
    </row>
    <row r="8" spans="1:9">
      <c r="A8">
        <v>7</v>
      </c>
      <c r="B8" s="6">
        <f t="shared" si="0"/>
        <v>0</v>
      </c>
      <c r="C8" t="e">
        <f>VLOOKUP(回答様式!B86,選択肢!$Q$2:$R$11,2,FALSE)</f>
        <v>#N/A</v>
      </c>
      <c r="D8">
        <f>回答様式!F86</f>
        <v>0</v>
      </c>
      <c r="E8">
        <f>YEAR(回答様式!H86)</f>
        <v>1900</v>
      </c>
      <c r="F8">
        <f>MONTH(回答様式!H86)</f>
        <v>1</v>
      </c>
      <c r="G8">
        <f>回答様式!H86</f>
        <v>0</v>
      </c>
      <c r="H8" t="e">
        <f>VLOOKUP(回答様式!J86,選択肢!$S$2:$T$5,2,FALSE)</f>
        <v>#N/A</v>
      </c>
      <c r="I8" t="e">
        <f>VLOOKUP(回答様式!N86,選択肢!$U$2:$V$4,2,FALSE)</f>
        <v>#N/A</v>
      </c>
    </row>
    <row r="9" spans="1:9">
      <c r="A9">
        <v>8</v>
      </c>
      <c r="B9" s="6">
        <f t="shared" si="0"/>
        <v>0</v>
      </c>
      <c r="C9" t="e">
        <f>VLOOKUP(回答様式!B87,選択肢!$Q$2:$R$11,2,FALSE)</f>
        <v>#N/A</v>
      </c>
      <c r="D9">
        <f>回答様式!F87</f>
        <v>0</v>
      </c>
      <c r="E9">
        <f>YEAR(回答様式!H87)</f>
        <v>1900</v>
      </c>
      <c r="F9">
        <f>MONTH(回答様式!H87)</f>
        <v>1</v>
      </c>
      <c r="G9">
        <f>回答様式!H87</f>
        <v>0</v>
      </c>
      <c r="H9" t="e">
        <f>VLOOKUP(回答様式!J87,選択肢!$S$2:$T$5,2,FALSE)</f>
        <v>#N/A</v>
      </c>
      <c r="I9" t="e">
        <f>VLOOKUP(回答様式!N87,選択肢!$U$2:$V$4,2,FALSE)</f>
        <v>#N/A</v>
      </c>
    </row>
    <row r="10" spans="1:9">
      <c r="A10">
        <v>9</v>
      </c>
      <c r="B10" s="6">
        <f t="shared" si="0"/>
        <v>0</v>
      </c>
      <c r="C10" t="e">
        <f>VLOOKUP(回答様式!B88,選択肢!$Q$2:$R$11,2,FALSE)</f>
        <v>#N/A</v>
      </c>
      <c r="D10">
        <f>回答様式!F88</f>
        <v>0</v>
      </c>
      <c r="E10">
        <f>YEAR(回答様式!H88)</f>
        <v>1900</v>
      </c>
      <c r="F10">
        <f>MONTH(回答様式!H88)</f>
        <v>1</v>
      </c>
      <c r="G10">
        <f>回答様式!H88</f>
        <v>0</v>
      </c>
      <c r="H10" t="e">
        <f>VLOOKUP(回答様式!J88,選択肢!$S$2:$T$5,2,FALSE)</f>
        <v>#N/A</v>
      </c>
      <c r="I10" t="e">
        <f>VLOOKUP(回答様式!N88,選択肢!$U$2:$V$4,2,FALSE)</f>
        <v>#N/A</v>
      </c>
    </row>
    <row r="11" spans="1:9">
      <c r="A11">
        <v>10</v>
      </c>
      <c r="B11" s="6">
        <f t="shared" si="0"/>
        <v>0</v>
      </c>
      <c r="C11" t="e">
        <f>VLOOKUP(回答様式!B89,選択肢!$Q$2:$R$11,2,FALSE)</f>
        <v>#N/A</v>
      </c>
      <c r="D11">
        <f>回答様式!F89</f>
        <v>0</v>
      </c>
      <c r="E11">
        <f>YEAR(回答様式!H89)</f>
        <v>1900</v>
      </c>
      <c r="F11">
        <f>MONTH(回答様式!H89)</f>
        <v>1</v>
      </c>
      <c r="G11">
        <f>回答様式!H89</f>
        <v>0</v>
      </c>
      <c r="H11" t="e">
        <f>VLOOKUP(回答様式!J89,選択肢!$S$2:$T$5,2,FALSE)</f>
        <v>#N/A</v>
      </c>
      <c r="I11" t="e">
        <f>VLOOKUP(回答様式!N89,選択肢!$U$2:$V$4,2,FALSE)</f>
        <v>#N/A</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P42"/>
  <sheetViews>
    <sheetView topLeftCell="E1" workbookViewId="0">
      <selection activeCell="A2" sqref="A2:R2"/>
    </sheetView>
  </sheetViews>
  <sheetFormatPr defaultRowHeight="18.75"/>
  <cols>
    <col min="7" max="7" width="15.25" customWidth="1"/>
    <col min="9" max="9" width="15.25" customWidth="1"/>
    <col min="13" max="13" width="33.875" bestFit="1" customWidth="1"/>
    <col min="15" max="15" width="9.5" customWidth="1"/>
    <col min="23" max="23" width="19.875" bestFit="1" customWidth="1"/>
    <col min="24" max="24" width="7.375" customWidth="1"/>
    <col min="25" max="25" width="10.625" customWidth="1"/>
    <col min="27" max="27" width="79.75" customWidth="1"/>
    <col min="29" max="29" width="80.375" customWidth="1"/>
    <col min="31" max="31" width="80.375" customWidth="1"/>
    <col min="33" max="33" width="80.375" customWidth="1"/>
    <col min="35" max="35" width="80.375" customWidth="1"/>
    <col min="37" max="37" width="60.25" customWidth="1"/>
    <col min="41" max="41" width="43.25" bestFit="1" customWidth="1"/>
    <col min="43" max="43" width="96.25" bestFit="1" customWidth="1"/>
    <col min="45" max="45" width="67.125" bestFit="1" customWidth="1"/>
  </cols>
  <sheetData>
    <row r="1" spans="1:952">
      <c r="A1" t="s">
        <v>314</v>
      </c>
      <c r="C1" t="s">
        <v>315</v>
      </c>
      <c r="D1" s="5">
        <f>回答様式!F39</f>
        <v>0</v>
      </c>
      <c r="E1" t="s">
        <v>316</v>
      </c>
      <c r="F1" s="5">
        <f>回答様式!F40</f>
        <v>0</v>
      </c>
      <c r="G1" s="8" t="s">
        <v>317</v>
      </c>
      <c r="H1" s="5">
        <f>回答様式!H41</f>
        <v>0</v>
      </c>
      <c r="I1" s="8" t="s">
        <v>513</v>
      </c>
      <c r="J1" s="32">
        <f>回答様式!F53</f>
        <v>0</v>
      </c>
      <c r="K1" s="8" t="s">
        <v>318</v>
      </c>
      <c r="L1" s="5">
        <f>回答様式!O61</f>
        <v>0</v>
      </c>
      <c r="M1" t="s">
        <v>319</v>
      </c>
      <c r="O1" t="s">
        <v>320</v>
      </c>
      <c r="P1" s="10" t="s">
        <v>289</v>
      </c>
      <c r="Q1" t="s">
        <v>321</v>
      </c>
      <c r="S1" t="s">
        <v>322</v>
      </c>
      <c r="U1" t="s">
        <v>323</v>
      </c>
      <c r="W1" t="s">
        <v>324</v>
      </c>
      <c r="X1" s="5">
        <f>回答様式!H95</f>
        <v>0</v>
      </c>
      <c r="Y1" t="s">
        <v>331</v>
      </c>
      <c r="Z1" s="5">
        <f>回答様式!H98</f>
        <v>0</v>
      </c>
      <c r="AA1" s="8" t="s">
        <v>332</v>
      </c>
      <c r="AB1" s="10" t="s">
        <v>289</v>
      </c>
      <c r="AC1" s="8" t="s">
        <v>333</v>
      </c>
      <c r="AD1" s="10" t="s">
        <v>289</v>
      </c>
      <c r="AE1" s="8" t="s">
        <v>334</v>
      </c>
      <c r="AF1" s="10" t="s">
        <v>289</v>
      </c>
      <c r="AG1" s="8" t="s">
        <v>335</v>
      </c>
      <c r="AH1" s="10" t="s">
        <v>289</v>
      </c>
      <c r="AI1" s="8" t="s">
        <v>336</v>
      </c>
      <c r="AJ1" s="10" t="s">
        <v>289</v>
      </c>
      <c r="AK1" t="s">
        <v>498</v>
      </c>
      <c r="AL1" s="10" t="s">
        <v>289</v>
      </c>
      <c r="AM1" t="s">
        <v>505</v>
      </c>
      <c r="AN1" t="s">
        <v>506</v>
      </c>
      <c r="AO1" t="s">
        <v>507</v>
      </c>
      <c r="AP1" s="10" t="s">
        <v>289</v>
      </c>
      <c r="AQ1" s="8" t="s">
        <v>460</v>
      </c>
      <c r="AR1" s="5">
        <f>回答様式!J156</f>
        <v>0</v>
      </c>
      <c r="AS1" s="8" t="s">
        <v>461</v>
      </c>
      <c r="AT1" s="10" t="s">
        <v>289</v>
      </c>
    </row>
    <row r="2" spans="1:952" ht="18" customHeight="1">
      <c r="A2" t="s">
        <v>169</v>
      </c>
      <c r="B2" t="b">
        <v>0</v>
      </c>
      <c r="C2" s="4" t="s">
        <v>119</v>
      </c>
      <c r="D2" t="b">
        <f>IF($D$1=$C2,TRUE,FALSE)</f>
        <v>0</v>
      </c>
      <c r="E2" t="s">
        <v>160</v>
      </c>
      <c r="F2" t="b">
        <f>IF($F$1=$E2,TRUE,FALSE)</f>
        <v>0</v>
      </c>
      <c r="G2" s="7" t="s">
        <v>228</v>
      </c>
      <c r="H2" t="b">
        <f>IF($H$1=$G2,TRUE,FALSE)</f>
        <v>0</v>
      </c>
      <c r="I2" s="7" t="s">
        <v>514</v>
      </c>
      <c r="K2" t="s">
        <v>238</v>
      </c>
      <c r="L2" t="b">
        <f>IF($L$1=$K2,TRUE,FALSE)</f>
        <v>0</v>
      </c>
      <c r="M2" t="s">
        <v>173</v>
      </c>
      <c r="N2" t="b">
        <v>0</v>
      </c>
      <c r="O2" t="s">
        <v>274</v>
      </c>
      <c r="P2" s="9" t="b">
        <v>0</v>
      </c>
      <c r="Q2" t="s">
        <v>186</v>
      </c>
      <c r="R2" t="s">
        <v>217</v>
      </c>
      <c r="S2" t="s">
        <v>200</v>
      </c>
      <c r="T2">
        <v>1</v>
      </c>
      <c r="U2" t="s">
        <v>203</v>
      </c>
      <c r="V2">
        <v>1</v>
      </c>
      <c r="W2" t="s">
        <v>325</v>
      </c>
      <c r="X2" t="b">
        <f>IF($X$1=$W2,TRUE,FALSE)</f>
        <v>0</v>
      </c>
      <c r="Y2" t="s">
        <v>172</v>
      </c>
      <c r="Z2" t="b">
        <f>IF($Z$1=$Y2,TRUE,FALSE)</f>
        <v>0</v>
      </c>
      <c r="AA2" t="s">
        <v>246</v>
      </c>
      <c r="AB2" s="9" t="b">
        <v>0</v>
      </c>
      <c r="AC2" t="s">
        <v>253</v>
      </c>
      <c r="AD2" s="9" t="b">
        <v>0</v>
      </c>
      <c r="AE2" t="s">
        <v>257</v>
      </c>
      <c r="AF2" s="9" t="b">
        <v>0</v>
      </c>
      <c r="AG2" t="s">
        <v>257</v>
      </c>
      <c r="AH2" s="9" t="b">
        <v>0</v>
      </c>
      <c r="AI2" t="s">
        <v>265</v>
      </c>
      <c r="AJ2" s="9" t="b">
        <v>0</v>
      </c>
      <c r="AK2" s="31" t="s">
        <v>499</v>
      </c>
      <c r="AL2" s="9" t="b">
        <v>0</v>
      </c>
      <c r="AM2">
        <f>回答様式!C147</f>
        <v>0</v>
      </c>
      <c r="AN2">
        <f>回答様式!C149</f>
        <v>0</v>
      </c>
      <c r="AO2" s="31" t="s">
        <v>508</v>
      </c>
      <c r="AP2" s="9" t="b">
        <v>0</v>
      </c>
      <c r="AQ2" t="s">
        <v>232</v>
      </c>
      <c r="AR2" t="b">
        <f>IF($AR$1=$AQ2,TRUE,FALSE)</f>
        <v>0</v>
      </c>
      <c r="AS2" t="s">
        <v>281</v>
      </c>
      <c r="AT2" s="9" t="b">
        <v>0</v>
      </c>
      <c r="AJP2" t="b">
        <v>1</v>
      </c>
    </row>
    <row r="3" spans="1:952" ht="18" customHeight="1">
      <c r="A3" t="s">
        <v>170</v>
      </c>
      <c r="B3" t="b">
        <v>0</v>
      </c>
      <c r="C3" s="4" t="s">
        <v>120</v>
      </c>
      <c r="D3" t="b">
        <f t="shared" ref="D3:D42" si="0">IF($D$1=$C3,TRUE,FALSE)</f>
        <v>0</v>
      </c>
      <c r="E3" t="s">
        <v>161</v>
      </c>
      <c r="F3" t="b">
        <f t="shared" ref="F3:F10" si="1">IF($F$1=$E3,TRUE,FALSE)</f>
        <v>0</v>
      </c>
      <c r="G3" s="7" t="s">
        <v>245</v>
      </c>
      <c r="H3" t="b">
        <f>IF($H$1=$G3,TRUE,FALSE)</f>
        <v>0</v>
      </c>
      <c r="I3" s="7" t="s">
        <v>515</v>
      </c>
      <c r="K3" t="s">
        <v>239</v>
      </c>
      <c r="L3" t="b">
        <f>IF($L$1=$K3,TRUE,FALSE)</f>
        <v>0</v>
      </c>
      <c r="M3" t="s">
        <v>174</v>
      </c>
      <c r="N3" t="b">
        <v>0</v>
      </c>
      <c r="O3" t="s">
        <v>275</v>
      </c>
      <c r="P3" s="9" t="b">
        <v>0</v>
      </c>
      <c r="Q3" t="s">
        <v>187</v>
      </c>
      <c r="R3" t="s">
        <v>218</v>
      </c>
      <c r="S3" t="s">
        <v>199</v>
      </c>
      <c r="T3">
        <v>2</v>
      </c>
      <c r="U3" t="s">
        <v>227</v>
      </c>
      <c r="V3">
        <v>2</v>
      </c>
      <c r="W3" t="s">
        <v>326</v>
      </c>
      <c r="X3" t="b">
        <f t="shared" ref="X3:X6" si="2">IF($X$1=$W3,TRUE,FALSE)</f>
        <v>0</v>
      </c>
      <c r="Y3" t="s">
        <v>205</v>
      </c>
      <c r="Z3" t="b">
        <f t="shared" ref="Z3:Z6" si="3">IF($Z$1=$Y3,TRUE,FALSE)</f>
        <v>0</v>
      </c>
      <c r="AA3" t="s">
        <v>247</v>
      </c>
      <c r="AB3" s="9" t="b">
        <v>0</v>
      </c>
      <c r="AC3" t="s">
        <v>254</v>
      </c>
      <c r="AD3" s="9" t="b">
        <v>0</v>
      </c>
      <c r="AE3" t="s">
        <v>258</v>
      </c>
      <c r="AF3" s="9" t="b">
        <v>0</v>
      </c>
      <c r="AG3" t="s">
        <v>258</v>
      </c>
      <c r="AH3" s="9" t="b">
        <v>0</v>
      </c>
      <c r="AI3" t="s">
        <v>266</v>
      </c>
      <c r="AJ3" s="9" t="b">
        <v>1</v>
      </c>
      <c r="AK3" s="31" t="s">
        <v>500</v>
      </c>
      <c r="AL3" s="9" t="b">
        <v>0</v>
      </c>
      <c r="AO3" s="31" t="s">
        <v>509</v>
      </c>
      <c r="AP3" s="9" t="b">
        <v>0</v>
      </c>
      <c r="AQ3" t="s">
        <v>234</v>
      </c>
      <c r="AR3" t="b">
        <f>IF($AR$1=$AQ3,TRUE,FALSE)</f>
        <v>0</v>
      </c>
      <c r="AS3" t="s">
        <v>282</v>
      </c>
      <c r="AT3" s="9" t="b">
        <v>0</v>
      </c>
    </row>
    <row r="4" spans="1:952" ht="18" customHeight="1">
      <c r="A4" t="s">
        <v>171</v>
      </c>
      <c r="B4" t="b">
        <v>0</v>
      </c>
      <c r="C4" s="4" t="s">
        <v>121</v>
      </c>
      <c r="D4" t="b">
        <f t="shared" si="0"/>
        <v>0</v>
      </c>
      <c r="E4" t="s">
        <v>162</v>
      </c>
      <c r="F4" t="b">
        <f t="shared" si="1"/>
        <v>0</v>
      </c>
      <c r="G4" s="7" t="s">
        <v>229</v>
      </c>
      <c r="H4" t="b">
        <f>IF($H$1=$G4,TRUE,FALSE)</f>
        <v>0</v>
      </c>
      <c r="I4" s="7" t="s">
        <v>516</v>
      </c>
      <c r="K4" t="s">
        <v>240</v>
      </c>
      <c r="L4" t="b">
        <f>IF($L$1=$K4,TRUE,FALSE)</f>
        <v>0</v>
      </c>
      <c r="M4" t="s">
        <v>175</v>
      </c>
      <c r="N4" t="b">
        <v>0</v>
      </c>
      <c r="O4" t="s">
        <v>276</v>
      </c>
      <c r="P4" s="9" t="b">
        <v>0</v>
      </c>
      <c r="Q4" t="s">
        <v>188</v>
      </c>
      <c r="R4" t="s">
        <v>219</v>
      </c>
      <c r="S4" t="s">
        <v>201</v>
      </c>
      <c r="T4">
        <v>3</v>
      </c>
      <c r="U4" t="s">
        <v>204</v>
      </c>
      <c r="V4">
        <v>3</v>
      </c>
      <c r="W4" t="s">
        <v>327</v>
      </c>
      <c r="X4" t="b">
        <f t="shared" si="2"/>
        <v>0</v>
      </c>
      <c r="Y4" t="s">
        <v>206</v>
      </c>
      <c r="Z4" t="b">
        <f t="shared" si="3"/>
        <v>0</v>
      </c>
      <c r="AA4" t="s">
        <v>248</v>
      </c>
      <c r="AB4" s="9" t="b">
        <v>0</v>
      </c>
      <c r="AC4" t="s">
        <v>255</v>
      </c>
      <c r="AD4" s="9" t="b">
        <v>0</v>
      </c>
      <c r="AE4" t="s">
        <v>259</v>
      </c>
      <c r="AF4" s="9" t="b">
        <v>0</v>
      </c>
      <c r="AG4" t="s">
        <v>259</v>
      </c>
      <c r="AH4" s="9" t="b">
        <v>0</v>
      </c>
      <c r="AI4" t="s">
        <v>267</v>
      </c>
      <c r="AJ4" s="9" t="b">
        <v>0</v>
      </c>
      <c r="AK4" s="31" t="s">
        <v>501</v>
      </c>
      <c r="AL4" s="9" t="b">
        <v>0</v>
      </c>
      <c r="AO4" s="31" t="s">
        <v>510</v>
      </c>
      <c r="AP4" s="9" t="b">
        <v>0</v>
      </c>
      <c r="AQ4" t="s">
        <v>235</v>
      </c>
      <c r="AR4" t="b">
        <f>IF($AR$1=$AQ4,TRUE,FALSE)</f>
        <v>0</v>
      </c>
      <c r="AS4" t="s">
        <v>283</v>
      </c>
      <c r="AT4" s="9" t="b">
        <v>0</v>
      </c>
    </row>
    <row r="5" spans="1:952" ht="18" customHeight="1">
      <c r="C5" s="4" t="s">
        <v>122</v>
      </c>
      <c r="D5" t="b">
        <f t="shared" si="0"/>
        <v>0</v>
      </c>
      <c r="E5" t="s">
        <v>163</v>
      </c>
      <c r="F5" t="b">
        <f t="shared" si="1"/>
        <v>0</v>
      </c>
      <c r="G5" s="7" t="s">
        <v>230</v>
      </c>
      <c r="H5" t="b">
        <f>IF($H$1=$G5,TRUE,FALSE)</f>
        <v>0</v>
      </c>
      <c r="I5" s="7" t="s">
        <v>517</v>
      </c>
      <c r="K5" t="s">
        <v>241</v>
      </c>
      <c r="L5" t="b">
        <f>IF($L$1=$K5,TRUE,FALSE)</f>
        <v>0</v>
      </c>
      <c r="M5" t="s">
        <v>176</v>
      </c>
      <c r="N5" t="b">
        <v>0</v>
      </c>
      <c r="O5" t="s">
        <v>277</v>
      </c>
      <c r="P5" s="9" t="b">
        <v>0</v>
      </c>
      <c r="Q5" t="s">
        <v>189</v>
      </c>
      <c r="R5" t="s">
        <v>220</v>
      </c>
      <c r="S5" t="s">
        <v>202</v>
      </c>
      <c r="T5">
        <v>4</v>
      </c>
      <c r="W5" t="s">
        <v>328</v>
      </c>
      <c r="X5" t="b">
        <f t="shared" si="2"/>
        <v>0</v>
      </c>
      <c r="Y5" t="s">
        <v>207</v>
      </c>
      <c r="Z5" t="b">
        <f t="shared" si="3"/>
        <v>0</v>
      </c>
      <c r="AA5" t="s">
        <v>249</v>
      </c>
      <c r="AB5" s="9" t="b">
        <v>0</v>
      </c>
      <c r="AC5" t="s">
        <v>256</v>
      </c>
      <c r="AD5" s="9" t="b">
        <v>0</v>
      </c>
      <c r="AE5" t="s">
        <v>260</v>
      </c>
      <c r="AF5" s="9" t="b">
        <v>0</v>
      </c>
      <c r="AG5" t="s">
        <v>264</v>
      </c>
      <c r="AH5" s="9" t="b">
        <v>0</v>
      </c>
      <c r="AI5" t="s">
        <v>268</v>
      </c>
      <c r="AJ5" s="9" t="b">
        <v>0</v>
      </c>
      <c r="AK5" s="31" t="s">
        <v>502</v>
      </c>
      <c r="AL5" s="9" t="b">
        <v>0</v>
      </c>
      <c r="AO5" s="31" t="s">
        <v>511</v>
      </c>
      <c r="AP5" s="9" t="b">
        <v>0</v>
      </c>
      <c r="AQ5" t="s">
        <v>233</v>
      </c>
      <c r="AR5" t="b">
        <f>IF($AR$1=$AQ5,TRUE,FALSE)</f>
        <v>0</v>
      </c>
      <c r="AS5" t="s">
        <v>284</v>
      </c>
      <c r="AT5" s="9" t="b">
        <v>0</v>
      </c>
    </row>
    <row r="6" spans="1:952" ht="25.5">
      <c r="C6" s="4" t="s">
        <v>123</v>
      </c>
      <c r="D6" t="b">
        <f t="shared" si="0"/>
        <v>0</v>
      </c>
      <c r="E6" t="s">
        <v>164</v>
      </c>
      <c r="F6" t="b">
        <f t="shared" si="1"/>
        <v>0</v>
      </c>
      <c r="I6" s="7" t="s">
        <v>518</v>
      </c>
      <c r="K6" t="s">
        <v>242</v>
      </c>
      <c r="L6" t="b">
        <f>IF($L$1=$K6,TRUE,FALSE)</f>
        <v>0</v>
      </c>
      <c r="M6" t="s">
        <v>177</v>
      </c>
      <c r="N6" t="b">
        <v>0</v>
      </c>
      <c r="O6" t="s">
        <v>278</v>
      </c>
      <c r="P6" s="9" t="b">
        <v>0</v>
      </c>
      <c r="Q6" t="s">
        <v>190</v>
      </c>
      <c r="R6" t="s">
        <v>221</v>
      </c>
      <c r="W6" t="s">
        <v>329</v>
      </c>
      <c r="X6" t="b">
        <f t="shared" si="2"/>
        <v>0</v>
      </c>
      <c r="Y6" t="s">
        <v>208</v>
      </c>
      <c r="Z6" t="b">
        <f t="shared" si="3"/>
        <v>0</v>
      </c>
      <c r="AA6" t="s">
        <v>250</v>
      </c>
      <c r="AB6" s="9" t="b">
        <v>0</v>
      </c>
      <c r="AE6" t="s">
        <v>261</v>
      </c>
      <c r="AF6" s="9" t="b">
        <v>0</v>
      </c>
      <c r="AG6" t="s">
        <v>261</v>
      </c>
      <c r="AH6" s="9" t="b">
        <v>0</v>
      </c>
      <c r="AI6" t="s">
        <v>269</v>
      </c>
      <c r="AJ6" s="9" t="b">
        <v>0</v>
      </c>
      <c r="AK6" s="31" t="s">
        <v>503</v>
      </c>
      <c r="AL6" s="9" t="b">
        <v>0</v>
      </c>
      <c r="AO6" s="31" t="s">
        <v>512</v>
      </c>
      <c r="AP6" s="9" t="b">
        <v>0</v>
      </c>
      <c r="AQ6" t="s">
        <v>380</v>
      </c>
      <c r="AR6" t="b">
        <f>IF($AR$1=$AQ6,TRUE,FALSE)</f>
        <v>0</v>
      </c>
      <c r="AS6" t="s">
        <v>285</v>
      </c>
      <c r="AT6" s="9" t="b">
        <v>0</v>
      </c>
    </row>
    <row r="7" spans="1:952">
      <c r="C7" s="4" t="s">
        <v>124</v>
      </c>
      <c r="D7" t="b">
        <f t="shared" si="0"/>
        <v>0</v>
      </c>
      <c r="E7" t="s">
        <v>165</v>
      </c>
      <c r="F7" t="b">
        <f t="shared" si="1"/>
        <v>0</v>
      </c>
      <c r="I7" s="7" t="s">
        <v>519</v>
      </c>
      <c r="M7" t="s">
        <v>178</v>
      </c>
      <c r="N7" t="b">
        <v>0</v>
      </c>
      <c r="O7" t="s">
        <v>279</v>
      </c>
      <c r="P7" s="9" t="b">
        <v>0</v>
      </c>
      <c r="Q7" t="s">
        <v>191</v>
      </c>
      <c r="R7" t="s">
        <v>222</v>
      </c>
      <c r="AA7" t="s">
        <v>295</v>
      </c>
      <c r="AB7" s="9" t="b">
        <v>0</v>
      </c>
      <c r="AE7" t="s">
        <v>262</v>
      </c>
      <c r="AF7" s="9" t="b">
        <v>0</v>
      </c>
      <c r="AG7" t="s">
        <v>262</v>
      </c>
      <c r="AH7" s="9" t="b">
        <v>0</v>
      </c>
      <c r="AI7" t="s">
        <v>270</v>
      </c>
      <c r="AJ7" s="9" t="b">
        <v>0</v>
      </c>
      <c r="AK7" s="31" t="s">
        <v>504</v>
      </c>
      <c r="AL7" s="9" t="b">
        <v>0</v>
      </c>
      <c r="AS7" t="s">
        <v>286</v>
      </c>
      <c r="AT7" s="9" t="b">
        <v>0</v>
      </c>
    </row>
    <row r="8" spans="1:952">
      <c r="C8" s="4" t="s">
        <v>125</v>
      </c>
      <c r="D8" t="b">
        <f t="shared" si="0"/>
        <v>0</v>
      </c>
      <c r="E8" t="s">
        <v>166</v>
      </c>
      <c r="F8" t="b">
        <f t="shared" si="1"/>
        <v>0</v>
      </c>
      <c r="M8" t="s">
        <v>179</v>
      </c>
      <c r="N8" t="b">
        <v>0</v>
      </c>
      <c r="O8" t="s">
        <v>280</v>
      </c>
      <c r="P8" s="9" t="b">
        <v>0</v>
      </c>
      <c r="Q8" t="s">
        <v>192</v>
      </c>
      <c r="R8" t="s">
        <v>223</v>
      </c>
      <c r="AA8" t="s">
        <v>290</v>
      </c>
      <c r="AB8" s="9" t="b">
        <v>0</v>
      </c>
      <c r="AE8" t="s">
        <v>263</v>
      </c>
      <c r="AF8" s="9" t="b">
        <v>0</v>
      </c>
      <c r="AG8" t="s">
        <v>263</v>
      </c>
      <c r="AH8" s="9" t="b">
        <v>0</v>
      </c>
      <c r="AI8" t="s">
        <v>271</v>
      </c>
      <c r="AJ8" s="9" t="b">
        <v>0</v>
      </c>
      <c r="AS8" t="s">
        <v>287</v>
      </c>
      <c r="AT8" s="9" t="b">
        <v>0</v>
      </c>
    </row>
    <row r="9" spans="1:952">
      <c r="C9" s="4" t="s">
        <v>126</v>
      </c>
      <c r="D9" t="b">
        <f t="shared" si="0"/>
        <v>0</v>
      </c>
      <c r="E9" t="s">
        <v>167</v>
      </c>
      <c r="F9" t="b">
        <f t="shared" si="1"/>
        <v>0</v>
      </c>
      <c r="M9" t="s">
        <v>180</v>
      </c>
      <c r="N9" t="b">
        <v>0</v>
      </c>
      <c r="Q9" t="s">
        <v>193</v>
      </c>
      <c r="R9" t="s">
        <v>224</v>
      </c>
      <c r="AA9" t="s">
        <v>251</v>
      </c>
      <c r="AB9" s="9" t="b">
        <v>0</v>
      </c>
      <c r="AI9" t="s">
        <v>272</v>
      </c>
      <c r="AJ9" s="9" t="b">
        <v>0</v>
      </c>
      <c r="AS9" t="s">
        <v>288</v>
      </c>
      <c r="AT9" s="9" t="b">
        <v>0</v>
      </c>
    </row>
    <row r="10" spans="1:952">
      <c r="C10" s="4" t="s">
        <v>127</v>
      </c>
      <c r="D10" t="b">
        <f t="shared" si="0"/>
        <v>0</v>
      </c>
      <c r="E10" t="s">
        <v>168</v>
      </c>
      <c r="F10" t="b">
        <f t="shared" si="1"/>
        <v>0</v>
      </c>
      <c r="M10" t="s">
        <v>181</v>
      </c>
      <c r="N10" t="b">
        <v>0</v>
      </c>
      <c r="Q10" t="s">
        <v>194</v>
      </c>
      <c r="R10" t="s">
        <v>225</v>
      </c>
      <c r="AA10" t="s">
        <v>291</v>
      </c>
      <c r="AB10" s="9" t="b">
        <v>0</v>
      </c>
      <c r="AI10" t="s">
        <v>273</v>
      </c>
      <c r="AJ10" s="9" t="b">
        <v>0</v>
      </c>
      <c r="AS10" t="s">
        <v>273</v>
      </c>
      <c r="AT10" s="9" t="b">
        <v>0</v>
      </c>
    </row>
    <row r="11" spans="1:952">
      <c r="C11" s="4" t="s">
        <v>128</v>
      </c>
      <c r="D11" t="b">
        <f t="shared" si="0"/>
        <v>0</v>
      </c>
      <c r="Q11" t="s">
        <v>195</v>
      </c>
      <c r="R11" t="s">
        <v>226</v>
      </c>
      <c r="AA11" t="s">
        <v>292</v>
      </c>
      <c r="AB11" s="9" t="b">
        <v>0</v>
      </c>
    </row>
    <row r="12" spans="1:952">
      <c r="C12" s="4" t="s">
        <v>129</v>
      </c>
      <c r="D12" t="b">
        <f t="shared" si="0"/>
        <v>0</v>
      </c>
      <c r="AA12" t="s">
        <v>293</v>
      </c>
      <c r="AB12" s="9" t="b">
        <v>0</v>
      </c>
    </row>
    <row r="13" spans="1:952">
      <c r="C13" s="4" t="s">
        <v>130</v>
      </c>
      <c r="D13" t="b">
        <f t="shared" si="0"/>
        <v>0</v>
      </c>
      <c r="AA13" t="s">
        <v>294</v>
      </c>
      <c r="AB13" s="9" t="b">
        <v>0</v>
      </c>
    </row>
    <row r="14" spans="1:952">
      <c r="C14" s="4" t="s">
        <v>131</v>
      </c>
      <c r="D14" t="b">
        <f t="shared" si="0"/>
        <v>0</v>
      </c>
      <c r="AA14" t="s">
        <v>252</v>
      </c>
      <c r="AB14" s="9" t="b">
        <v>0</v>
      </c>
    </row>
    <row r="15" spans="1:952">
      <c r="C15" s="4" t="s">
        <v>132</v>
      </c>
      <c r="D15" t="b">
        <f t="shared" si="0"/>
        <v>0</v>
      </c>
    </row>
    <row r="16" spans="1:952">
      <c r="C16" s="4" t="s">
        <v>133</v>
      </c>
      <c r="D16" t="b">
        <f t="shared" si="0"/>
        <v>0</v>
      </c>
    </row>
    <row r="17" spans="3:4">
      <c r="C17" s="4" t="s">
        <v>134</v>
      </c>
      <c r="D17" t="b">
        <f t="shared" si="0"/>
        <v>0</v>
      </c>
    </row>
    <row r="18" spans="3:4">
      <c r="C18" s="4" t="s">
        <v>135</v>
      </c>
      <c r="D18" t="b">
        <f t="shared" si="0"/>
        <v>0</v>
      </c>
    </row>
    <row r="19" spans="3:4">
      <c r="C19" s="4" t="s">
        <v>136</v>
      </c>
      <c r="D19" t="b">
        <f t="shared" si="0"/>
        <v>0</v>
      </c>
    </row>
    <row r="20" spans="3:4">
      <c r="C20" s="4" t="s">
        <v>137</v>
      </c>
      <c r="D20" t="b">
        <f t="shared" si="0"/>
        <v>0</v>
      </c>
    </row>
    <row r="21" spans="3:4">
      <c r="C21" s="4" t="s">
        <v>138</v>
      </c>
      <c r="D21" t="b">
        <f t="shared" si="0"/>
        <v>0</v>
      </c>
    </row>
    <row r="22" spans="3:4">
      <c r="C22" s="4" t="s">
        <v>139</v>
      </c>
      <c r="D22" t="b">
        <f t="shared" si="0"/>
        <v>0</v>
      </c>
    </row>
    <row r="23" spans="3:4">
      <c r="C23" s="4" t="s">
        <v>140</v>
      </c>
      <c r="D23" t="b">
        <f t="shared" si="0"/>
        <v>0</v>
      </c>
    </row>
    <row r="24" spans="3:4">
      <c r="C24" s="4" t="s">
        <v>141</v>
      </c>
      <c r="D24" t="b">
        <f t="shared" si="0"/>
        <v>0</v>
      </c>
    </row>
    <row r="25" spans="3:4">
      <c r="C25" s="4" t="s">
        <v>142</v>
      </c>
      <c r="D25" t="b">
        <f t="shared" si="0"/>
        <v>0</v>
      </c>
    </row>
    <row r="26" spans="3:4">
      <c r="C26" s="4" t="s">
        <v>143</v>
      </c>
      <c r="D26" t="b">
        <f t="shared" si="0"/>
        <v>0</v>
      </c>
    </row>
    <row r="27" spans="3:4">
      <c r="C27" s="4" t="s">
        <v>144</v>
      </c>
      <c r="D27" t="b">
        <f t="shared" si="0"/>
        <v>0</v>
      </c>
    </row>
    <row r="28" spans="3:4">
      <c r="C28" s="4" t="s">
        <v>145</v>
      </c>
      <c r="D28" t="b">
        <f t="shared" si="0"/>
        <v>0</v>
      </c>
    </row>
    <row r="29" spans="3:4">
      <c r="C29" s="4" t="s">
        <v>146</v>
      </c>
      <c r="D29" t="b">
        <f t="shared" si="0"/>
        <v>0</v>
      </c>
    </row>
    <row r="30" spans="3:4">
      <c r="C30" s="4" t="s">
        <v>147</v>
      </c>
      <c r="D30" t="b">
        <f t="shared" si="0"/>
        <v>0</v>
      </c>
    </row>
    <row r="31" spans="3:4">
      <c r="C31" s="4" t="s">
        <v>148</v>
      </c>
      <c r="D31" t="b">
        <f t="shared" si="0"/>
        <v>0</v>
      </c>
    </row>
    <row r="32" spans="3:4">
      <c r="C32" s="4" t="s">
        <v>149</v>
      </c>
      <c r="D32" t="b">
        <f t="shared" si="0"/>
        <v>0</v>
      </c>
    </row>
    <row r="33" spans="3:4">
      <c r="C33" s="4" t="s">
        <v>150</v>
      </c>
      <c r="D33" t="b">
        <f t="shared" si="0"/>
        <v>0</v>
      </c>
    </row>
    <row r="34" spans="3:4">
      <c r="C34" s="4" t="s">
        <v>151</v>
      </c>
      <c r="D34" t="b">
        <f t="shared" si="0"/>
        <v>0</v>
      </c>
    </row>
    <row r="35" spans="3:4">
      <c r="C35" s="4" t="s">
        <v>152</v>
      </c>
      <c r="D35" t="b">
        <f t="shared" si="0"/>
        <v>0</v>
      </c>
    </row>
    <row r="36" spans="3:4">
      <c r="C36" s="4" t="s">
        <v>153</v>
      </c>
      <c r="D36" t="b">
        <f t="shared" si="0"/>
        <v>0</v>
      </c>
    </row>
    <row r="37" spans="3:4">
      <c r="C37" s="4" t="s">
        <v>154</v>
      </c>
      <c r="D37" t="b">
        <f t="shared" si="0"/>
        <v>0</v>
      </c>
    </row>
    <row r="38" spans="3:4">
      <c r="C38" s="4" t="s">
        <v>155</v>
      </c>
      <c r="D38" t="b">
        <f t="shared" si="0"/>
        <v>0</v>
      </c>
    </row>
    <row r="39" spans="3:4">
      <c r="C39" s="4" t="s">
        <v>156</v>
      </c>
      <c r="D39" t="b">
        <f t="shared" si="0"/>
        <v>0</v>
      </c>
    </row>
    <row r="40" spans="3:4">
      <c r="C40" s="4" t="s">
        <v>157</v>
      </c>
      <c r="D40" t="b">
        <f t="shared" si="0"/>
        <v>0</v>
      </c>
    </row>
    <row r="41" spans="3:4">
      <c r="C41" s="4" t="s">
        <v>158</v>
      </c>
      <c r="D41" t="b">
        <f t="shared" si="0"/>
        <v>0</v>
      </c>
    </row>
    <row r="42" spans="3:4">
      <c r="C42" s="4" t="s">
        <v>159</v>
      </c>
      <c r="D42" t="b">
        <f t="shared" si="0"/>
        <v>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D0A38-9B68-4D1C-BB71-6776F34174CB}">
  <dimension ref="A1:T25"/>
  <sheetViews>
    <sheetView topLeftCell="F1" workbookViewId="0">
      <selection activeCell="A2" sqref="A2:R2"/>
    </sheetView>
  </sheetViews>
  <sheetFormatPr defaultRowHeight="18.75"/>
  <cols>
    <col min="1" max="1" width="10.375" bestFit="1" customWidth="1"/>
    <col min="2" max="2" width="5" bestFit="1" customWidth="1"/>
    <col min="3" max="3" width="24.125" bestFit="1" customWidth="1"/>
    <col min="4" max="4" width="8.75" customWidth="1"/>
    <col min="5" max="5" width="71.25" bestFit="1" customWidth="1"/>
    <col min="6" max="6" width="26.125" bestFit="1" customWidth="1"/>
    <col min="7" max="7" width="10.375" bestFit="1" customWidth="1"/>
    <col min="18" max="18" width="33.875" bestFit="1" customWidth="1"/>
    <col min="19" max="19" width="32" bestFit="1" customWidth="1"/>
    <col min="20" max="20" width="8.625" customWidth="1"/>
  </cols>
  <sheetData>
    <row r="1" spans="1:20" s="11" customFormat="1">
      <c r="A1" s="11" t="s">
        <v>365</v>
      </c>
      <c r="B1" s="11" t="s">
        <v>11</v>
      </c>
      <c r="C1" s="11" t="s">
        <v>355</v>
      </c>
      <c r="D1" s="11" t="s">
        <v>20</v>
      </c>
      <c r="E1" s="11" t="s">
        <v>24</v>
      </c>
      <c r="F1" s="11" t="s">
        <v>49</v>
      </c>
      <c r="G1" s="11" t="s">
        <v>54</v>
      </c>
      <c r="H1" s="11" t="s">
        <v>356</v>
      </c>
      <c r="I1" s="11" t="s">
        <v>357</v>
      </c>
      <c r="J1" s="11" t="s">
        <v>358</v>
      </c>
      <c r="K1" s="11" t="s">
        <v>359</v>
      </c>
      <c r="L1" s="11" t="s">
        <v>360</v>
      </c>
      <c r="M1" s="11" t="s">
        <v>361</v>
      </c>
      <c r="N1" s="11" t="s">
        <v>362</v>
      </c>
      <c r="O1" s="11" t="s">
        <v>363</v>
      </c>
      <c r="P1" s="11" t="s">
        <v>364</v>
      </c>
      <c r="Q1" s="11" t="s">
        <v>104</v>
      </c>
      <c r="R1" s="11" t="s">
        <v>366</v>
      </c>
      <c r="S1" s="11" t="s">
        <v>367</v>
      </c>
      <c r="T1" s="11" t="s">
        <v>118</v>
      </c>
    </row>
    <row r="2" spans="1:20">
      <c r="A2" t="s">
        <v>9</v>
      </c>
      <c r="B2" t="s">
        <v>12</v>
      </c>
      <c r="C2" t="s">
        <v>354</v>
      </c>
      <c r="D2" t="s">
        <v>21</v>
      </c>
      <c r="E2" t="s">
        <v>25</v>
      </c>
      <c r="F2" t="s">
        <v>50</v>
      </c>
      <c r="G2" t="s">
        <v>55</v>
      </c>
      <c r="H2" t="s">
        <v>60</v>
      </c>
      <c r="I2" t="s">
        <v>68</v>
      </c>
      <c r="J2" t="s">
        <v>80</v>
      </c>
      <c r="K2" t="s">
        <v>86</v>
      </c>
      <c r="L2" t="s">
        <v>89</v>
      </c>
      <c r="M2" t="s">
        <v>93</v>
      </c>
      <c r="N2" t="s">
        <v>96</v>
      </c>
      <c r="O2" t="s">
        <v>99</v>
      </c>
      <c r="P2" t="s">
        <v>101</v>
      </c>
      <c r="Q2" t="s">
        <v>105</v>
      </c>
      <c r="R2" t="s">
        <v>107</v>
      </c>
      <c r="S2" t="s">
        <v>116</v>
      </c>
      <c r="T2" s="11" t="s">
        <v>118</v>
      </c>
    </row>
    <row r="3" spans="1:20">
      <c r="A3" t="s">
        <v>10</v>
      </c>
      <c r="B3" t="s">
        <v>13</v>
      </c>
      <c r="C3" t="s">
        <v>14</v>
      </c>
      <c r="D3" t="s">
        <v>22</v>
      </c>
      <c r="E3" t="s">
        <v>26</v>
      </c>
      <c r="F3" t="s">
        <v>51</v>
      </c>
      <c r="G3" t="s">
        <v>56</v>
      </c>
      <c r="H3" t="s">
        <v>61</v>
      </c>
      <c r="I3" t="s">
        <v>69</v>
      </c>
      <c r="J3" t="s">
        <v>81</v>
      </c>
      <c r="K3" t="s">
        <v>87</v>
      </c>
      <c r="L3" t="s">
        <v>90</v>
      </c>
      <c r="M3" t="s">
        <v>94</v>
      </c>
      <c r="N3" t="s">
        <v>97</v>
      </c>
      <c r="O3" t="s">
        <v>100</v>
      </c>
      <c r="P3" t="s">
        <v>102</v>
      </c>
      <c r="Q3" t="s">
        <v>106</v>
      </c>
      <c r="R3" t="s">
        <v>108</v>
      </c>
      <c r="S3" t="s">
        <v>117</v>
      </c>
    </row>
    <row r="4" spans="1:20">
      <c r="C4" t="s">
        <v>15</v>
      </c>
      <c r="D4" t="s">
        <v>23</v>
      </c>
      <c r="E4" t="s">
        <v>27</v>
      </c>
      <c r="F4" t="s">
        <v>52</v>
      </c>
      <c r="G4" t="s">
        <v>57</v>
      </c>
      <c r="H4" t="s">
        <v>62</v>
      </c>
      <c r="I4" t="s">
        <v>70</v>
      </c>
      <c r="J4" t="s">
        <v>82</v>
      </c>
      <c r="K4" t="s">
        <v>88</v>
      </c>
      <c r="L4" t="s">
        <v>91</v>
      </c>
      <c r="M4" t="s">
        <v>95</v>
      </c>
      <c r="N4" t="s">
        <v>98</v>
      </c>
      <c r="P4" t="s">
        <v>103</v>
      </c>
      <c r="R4" t="s">
        <v>109</v>
      </c>
    </row>
    <row r="5" spans="1:20">
      <c r="C5" t="s">
        <v>16</v>
      </c>
      <c r="E5" t="s">
        <v>28</v>
      </c>
      <c r="F5" t="s">
        <v>53</v>
      </c>
      <c r="G5" t="s">
        <v>58</v>
      </c>
      <c r="H5" t="s">
        <v>63</v>
      </c>
      <c r="I5" t="s">
        <v>71</v>
      </c>
      <c r="J5" t="s">
        <v>83</v>
      </c>
      <c r="L5" t="s">
        <v>92</v>
      </c>
      <c r="R5" t="s">
        <v>110</v>
      </c>
    </row>
    <row r="6" spans="1:20">
      <c r="C6" t="s">
        <v>17</v>
      </c>
      <c r="E6" t="s">
        <v>29</v>
      </c>
      <c r="G6" t="s">
        <v>59</v>
      </c>
      <c r="H6" t="s">
        <v>64</v>
      </c>
      <c r="I6" t="s">
        <v>72</v>
      </c>
      <c r="J6" t="s">
        <v>84</v>
      </c>
      <c r="R6" t="s">
        <v>111</v>
      </c>
    </row>
    <row r="7" spans="1:20">
      <c r="C7" t="s">
        <v>18</v>
      </c>
      <c r="E7" t="s">
        <v>30</v>
      </c>
      <c r="H7" t="s">
        <v>65</v>
      </c>
      <c r="I7" t="s">
        <v>73</v>
      </c>
      <c r="J7" t="s">
        <v>85</v>
      </c>
      <c r="R7" t="s">
        <v>112</v>
      </c>
    </row>
    <row r="8" spans="1:20">
      <c r="C8" t="s">
        <v>19</v>
      </c>
      <c r="E8" t="s">
        <v>31</v>
      </c>
      <c r="H8" t="s">
        <v>66</v>
      </c>
      <c r="I8" t="s">
        <v>74</v>
      </c>
      <c r="R8" t="s">
        <v>113</v>
      </c>
    </row>
    <row r="9" spans="1:20">
      <c r="E9" t="s">
        <v>32</v>
      </c>
      <c r="H9" t="s">
        <v>67</v>
      </c>
      <c r="I9" t="s">
        <v>75</v>
      </c>
      <c r="R9" t="s">
        <v>114</v>
      </c>
    </row>
    <row r="10" spans="1:20">
      <c r="E10" t="s">
        <v>33</v>
      </c>
      <c r="I10" t="s">
        <v>76</v>
      </c>
      <c r="R10" t="s">
        <v>115</v>
      </c>
    </row>
    <row r="11" spans="1:20">
      <c r="E11" t="s">
        <v>34</v>
      </c>
      <c r="I11" t="s">
        <v>77</v>
      </c>
    </row>
    <row r="12" spans="1:20">
      <c r="E12" t="s">
        <v>35</v>
      </c>
      <c r="I12" t="s">
        <v>78</v>
      </c>
    </row>
    <row r="13" spans="1:20">
      <c r="E13" t="s">
        <v>36</v>
      </c>
      <c r="I13" t="s">
        <v>79</v>
      </c>
    </row>
    <row r="14" spans="1:20">
      <c r="E14" t="s">
        <v>37</v>
      </c>
    </row>
    <row r="15" spans="1:20">
      <c r="E15" t="s">
        <v>38</v>
      </c>
    </row>
    <row r="16" spans="1:20">
      <c r="E16" t="s">
        <v>39</v>
      </c>
    </row>
    <row r="17" spans="5:5">
      <c r="E17" t="s">
        <v>40</v>
      </c>
    </row>
    <row r="18" spans="5:5">
      <c r="E18" t="s">
        <v>41</v>
      </c>
    </row>
    <row r="19" spans="5:5">
      <c r="E19" t="s">
        <v>42</v>
      </c>
    </row>
    <row r="20" spans="5:5">
      <c r="E20" t="s">
        <v>43</v>
      </c>
    </row>
    <row r="21" spans="5:5">
      <c r="E21" t="s">
        <v>44</v>
      </c>
    </row>
    <row r="22" spans="5:5">
      <c r="E22" t="s">
        <v>45</v>
      </c>
    </row>
    <row r="23" spans="5:5">
      <c r="E23" t="s">
        <v>46</v>
      </c>
    </row>
    <row r="24" spans="5:5">
      <c r="E24" t="s">
        <v>47</v>
      </c>
    </row>
    <row r="25" spans="5:5">
      <c r="E25"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回答様式</vt:lpstr>
      <vt:lpstr>Data</vt:lpstr>
      <vt:lpstr>Project</vt:lpstr>
      <vt:lpstr>選択肢</vt:lpstr>
      <vt:lpstr>産業分類</vt:lpstr>
      <vt:lpstr>回答様式!Print_Area</vt:lpstr>
      <vt:lpstr>その他サービス業</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vt:lpstr>
      <vt:lpstr>鉱業・採石業・砂利採取業</vt:lpstr>
      <vt:lpstr>宿泊業・飲食サービス業</vt:lpstr>
      <vt:lpstr>情報通信業</vt:lpstr>
      <vt:lpstr>生活関連サービス業・娯楽業</vt:lpstr>
      <vt:lpstr>製造業</vt:lpstr>
      <vt:lpstr>大分類</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荒尾　大介</dc:creator>
  <cp:lastModifiedBy>髙田　正</cp:lastModifiedBy>
  <cp:lastPrinted>2022-09-20T05:18:31Z</cp:lastPrinted>
  <dcterms:created xsi:type="dcterms:W3CDTF">2020-05-08T02:04:44Z</dcterms:created>
  <dcterms:modified xsi:type="dcterms:W3CDTF">2022-09-21T00:21:24Z</dcterms:modified>
</cp:coreProperties>
</file>